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 la clase" sheetId="1" r:id="rId4"/>
    <sheet state="visible" name="datos IPC" sheetId="2" r:id="rId5"/>
    <sheet state="visible" name="uso interno" sheetId="3" r:id="rId6"/>
    <sheet state="visible" name="calculo del credito" sheetId="4" r:id="rId7"/>
  </sheets>
  <definedNames/>
  <calcPr/>
</workbook>
</file>

<file path=xl/sharedStrings.xml><?xml version="1.0" encoding="utf-8"?>
<sst xmlns="http://schemas.openxmlformats.org/spreadsheetml/2006/main" count="217" uniqueCount="146">
  <si>
    <t>valor UF inicial (1/12/2021)</t>
  </si>
  <si>
    <t>Mes</t>
  </si>
  <si>
    <t>dias</t>
  </si>
  <si>
    <t>IPC</t>
  </si>
  <si>
    <t>UF dia 1</t>
  </si>
  <si>
    <t>factor</t>
  </si>
  <si>
    <t>UF dia 2</t>
  </si>
  <si>
    <t>UF dia 3</t>
  </si>
  <si>
    <t>UF dia 9</t>
  </si>
  <si>
    <t>UF dia 10</t>
  </si>
  <si>
    <t>UF dia final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</si>
  <si>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</si>
  <si>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</si>
  <si>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</si>
  <si>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</si>
  <si>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</si>
  <si>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</si>
  <si>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</si>
  <si>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</si>
  <si>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</si>
  <si>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</si>
  <si>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</si>
  <si>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</si>
  <si>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</si>
  <si>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</si>
  <si>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Valor UF inicial  (31/12/2021) </t>
  </si>
  <si>
    <t>30996,73</t>
  </si>
  <si>
    <t>UF día 31/12/2021</t>
  </si>
  <si>
    <t>Factor</t>
  </si>
  <si>
    <t>UF Día 1</t>
  </si>
  <si>
    <t>UF Día 5</t>
  </si>
  <si>
    <t>UF Día 9</t>
  </si>
  <si>
    <t>UF Día 10</t>
  </si>
  <si>
    <t>UF Día 20</t>
  </si>
  <si>
    <t>Uf Día 31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</si>
  <si>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</si>
  <si>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</si>
  <si>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</si>
  <si>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</si>
  <si>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</si>
  <si>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</si>
  <si>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</si>
  <si>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</si>
  <si>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</si>
  <si>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</si>
  <si>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</si>
  <si>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</si>
  <si>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valor UF inicial (1/1/2022)</t>
  </si>
  <si>
    <t>pesos</t>
  </si>
  <si>
    <t>UF</t>
  </si>
  <si>
    <t>credito</t>
  </si>
  <si>
    <t>tasa anual</t>
  </si>
  <si>
    <t>tasa mensual</t>
  </si>
  <si>
    <t>plazo (meses)</t>
  </si>
  <si>
    <t>cuota</t>
  </si>
  <si>
    <t>suma dif UF</t>
  </si>
  <si>
    <t>ahorro total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</si>
  <si>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</si>
  <si>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</si>
  <si>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</si>
  <si>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</si>
  <si>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</si>
  <si>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</si>
  <si>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</si>
  <si>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</si>
  <si>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</si>
  <si>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</si>
  <si>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</si>
  <si>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</si>
  <si>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</si>
  <si>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</si>
  <si>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</si>
  <si>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</si>
  <si>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</si>
  <si>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</si>
  <si>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</si>
  <si>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</si>
  <si>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</si>
  <si>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</si>
  <si>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</si>
  <si>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</si>
  <si>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enero 2026</t>
  </si>
  <si>
    <t>febrero 2026</t>
  </si>
  <si>
    <t>marzo 2026</t>
  </si>
  <si>
    <t>abril 2026</t>
  </si>
  <si>
    <t>mayo 2026</t>
  </si>
  <si>
    <t>junio 2026</t>
  </si>
  <si>
    <t>julio 2026</t>
  </si>
  <si>
    <t>agosto 2026</t>
  </si>
  <si>
    <t>septiembre 2026</t>
  </si>
  <si>
    <t>octubre 2026</t>
  </si>
  <si>
    <t>noviembre 2026</t>
  </si>
  <si>
    <t>diciembre 2026</t>
  </si>
  <si>
    <t>enero 2027</t>
  </si>
  <si>
    <t>febrero 2027</t>
  </si>
  <si>
    <t>marzo 2027</t>
  </si>
  <si>
    <t>abril 2027</t>
  </si>
  <si>
    <t>mayo 2027</t>
  </si>
  <si>
    <t>junio 2027</t>
  </si>
  <si>
    <t>julio 2027</t>
  </si>
  <si>
    <t>agosto 2027</t>
  </si>
  <si>
    <t>septiembre 2027</t>
  </si>
  <si>
    <t>octubre 2027</t>
  </si>
  <si>
    <t>noviembre 2027</t>
  </si>
  <si>
    <t>diciembre 2027</t>
  </si>
  <si>
    <t>enero 2028</t>
  </si>
  <si>
    <t>febrero 2028</t>
  </si>
  <si>
    <t>marzo 2028</t>
  </si>
  <si>
    <t>abril 2028</t>
  </si>
  <si>
    <t>mayo 2028</t>
  </si>
  <si>
    <t>junio 2028</t>
  </si>
  <si>
    <t>julio 2028</t>
  </si>
  <si>
    <t>agosto 2028</t>
  </si>
  <si>
    <t>septiembre 2028</t>
  </si>
  <si>
    <t>octubre 2028</t>
  </si>
  <si>
    <t>noviembre 2028</t>
  </si>
  <si>
    <t>diciembre 2028</t>
  </si>
  <si>
    <t>enero 2029</t>
  </si>
  <si>
    <t>febrero 2029</t>
  </si>
  <si>
    <t>marzo 2029</t>
  </si>
  <si>
    <t>abril 2029</t>
  </si>
  <si>
    <t>mayo 2029</t>
  </si>
  <si>
    <t>junio 2029</t>
  </si>
  <si>
    <t>julio 2029</t>
  </si>
  <si>
    <t>agosto 2029</t>
  </si>
  <si>
    <t>septiembre 2029</t>
  </si>
  <si>
    <t>octubre 2029</t>
  </si>
  <si>
    <t>noviembre 2029</t>
  </si>
  <si>
    <t>diciembre 2029</t>
  </si>
  <si>
    <t>enero 2030</t>
  </si>
  <si>
    <t>febrero 2030</t>
  </si>
  <si>
    <t>marzo 2030</t>
  </si>
  <si>
    <t>abril 2030</t>
  </si>
  <si>
    <t>mayo 2030</t>
  </si>
  <si>
    <t>junio 2030</t>
  </si>
  <si>
    <t>julio 2030</t>
  </si>
  <si>
    <t>agosto 2030</t>
  </si>
  <si>
    <t>septiembre 2030</t>
  </si>
  <si>
    <t>octubre 2030</t>
  </si>
  <si>
    <t>noviembre 2030</t>
  </si>
  <si>
    <t>diciembre 2030</t>
  </si>
  <si>
    <t>prestamo</t>
  </si>
  <si>
    <t>Deuda</t>
  </si>
  <si>
    <t>interes</t>
  </si>
  <si>
    <t>Amortizacion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</si>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</sst>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$_)#_)##0.00"/>
    <numFmt numFmtId="165" formatCode="$_)#_)##0.00000000"/>
    <numFmt numFmtId="166" formatCode="#,##0.00000000"/>
    <numFmt numFmtId="167" formatCode="&quot;$&quot;#,##0.00"/>
    <numFmt numFmtId="168" formatCode="$#_)###_)##0"/>
    <numFmt numFmtId="169" formatCode="$_)#_)##0"/>
    <numFmt numFmtId="170" formatCode="&quot;$&quot;#,##0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9.0"/>
      <color rgb="FF1F1F1F"/>
      <name val="&quot;Google Sans&quot;"/>
    </font>
    <font/>
  </fonts>
  <fills count="6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E4F0DF"/>
        <bgColor rgb="FFE4F0DF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1" numFmtId="165" xfId="0" applyFont="1" applyNumberFormat="1"/>
    <xf borderId="0" fillId="0" fontId="1" numFmtId="166" xfId="0" applyFont="1" applyNumberFormat="1"/>
    <xf borderId="0" fillId="0" fontId="1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readingOrder="0"/>
    </xf>
    <xf borderId="2" fillId="0" fontId="4" numFmtId="0" xfId="0" applyBorder="1" applyFont="1"/>
    <xf borderId="3" fillId="2" fontId="2" numFmtId="4" xfId="0" applyAlignment="1" applyBorder="1" applyFont="1" applyNumberFormat="1">
      <alignment readingOrder="0"/>
    </xf>
    <xf borderId="0" fillId="0" fontId="1" numFmtId="167" xfId="0" applyAlignment="1" applyFont="1" applyNumberFormat="1">
      <alignment readingOrder="0"/>
    </xf>
    <xf borderId="0" fillId="3" fontId="2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4" fontId="2" numFmtId="0" xfId="0" applyAlignment="1" applyFill="1" applyFont="1">
      <alignment horizontal="center" readingOrder="0"/>
    </xf>
    <xf borderId="0" fillId="0" fontId="1" numFmtId="167" xfId="0" applyFont="1" applyNumberFormat="1"/>
    <xf borderId="0" fillId="0" fontId="1" numFmtId="0" xfId="0" applyFont="1"/>
    <xf borderId="0" fillId="5" fontId="1" numFmtId="0" xfId="0" applyAlignment="1" applyFill="1" applyFont="1">
      <alignment readingOrder="0"/>
    </xf>
    <xf borderId="0" fillId="0" fontId="1" numFmtId="168" xfId="0" applyAlignment="1" applyFont="1" applyNumberFormat="1">
      <alignment readingOrder="0"/>
    </xf>
    <xf borderId="0" fillId="0" fontId="1" numFmtId="2" xfId="0" applyFont="1" applyNumberFormat="1"/>
    <xf borderId="0" fillId="0" fontId="1" numFmtId="10" xfId="0" applyAlignment="1" applyFont="1" applyNumberFormat="1">
      <alignment readingOrder="0"/>
    </xf>
    <xf borderId="0" fillId="0" fontId="1" numFmtId="10" xfId="0" applyFont="1" applyNumberFormat="1"/>
    <xf borderId="0" fillId="0" fontId="1" numFmtId="3" xfId="0" applyAlignment="1" applyFont="1" applyNumberFormat="1">
      <alignment readingOrder="0"/>
    </xf>
    <xf borderId="0" fillId="0" fontId="2" numFmtId="0" xfId="0" applyFont="1"/>
    <xf borderId="0" fillId="0" fontId="1" numFmtId="169" xfId="0" applyFont="1" applyNumberFormat="1"/>
    <xf borderId="0" fillId="0" fontId="1" numFmtId="170" xfId="0" applyAlignment="1" applyFont="1" applyNumberFormat="1">
      <alignment readingOrder="0"/>
    </xf>
    <xf borderId="0" fillId="0" fontId="1" numFmtId="4" xfId="0" applyFont="1" applyNumberFormat="1"/>
    <xf borderId="0" fillId="0" fontId="1" numFmtId="17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88"/>
    <col customWidth="1" min="2" max="2" width="10.75"/>
    <col customWidth="1" min="3" max="3" width="10.38"/>
    <col customWidth="1" min="4" max="4" width="18.25"/>
    <col customWidth="1" min="5" max="5" width="13.75"/>
  </cols>
  <sheetData>
    <row r="1">
      <c r="A1" s="1"/>
      <c r="B1" s="1" t="s">
        <v>0</v>
      </c>
      <c r="C1" s="1"/>
      <c r="D1" s="2">
        <v>30996.73</v>
      </c>
    </row>
    <row r="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5</v>
      </c>
      <c r="J2" s="4" t="s">
        <v>9</v>
      </c>
      <c r="K2" s="4" t="s">
        <v>10</v>
      </c>
    </row>
    <row r="3">
      <c r="A3" s="1" t="s">
        <v>11</v>
      </c>
      <c r="B3" s="1">
        <v>30.0</v>
      </c>
      <c r="C3" s="1">
        <v>0.5</v>
      </c>
      <c r="D3" s="2"/>
      <c r="E3" s="2"/>
      <c r="F3" s="2"/>
      <c r="G3" s="2"/>
      <c r="H3" s="2"/>
      <c r="I3" s="2"/>
      <c r="J3" s="2"/>
      <c r="K3" s="2"/>
    </row>
    <row r="4">
      <c r="A4" s="1" t="s">
        <v>12</v>
      </c>
      <c r="B4" s="1">
        <v>31.0</v>
      </c>
      <c r="C4" s="1">
        <v>0.8</v>
      </c>
      <c r="D4" s="2"/>
      <c r="E4" s="5">
        <f>(1+(C5-C4)/100)</f>
        <v>1.004</v>
      </c>
      <c r="F4" s="2"/>
      <c r="G4" s="2"/>
      <c r="H4" s="2"/>
      <c r="I4" s="2"/>
      <c r="J4" s="2"/>
      <c r="K4" s="2"/>
    </row>
    <row r="5">
      <c r="A5" s="1" t="s">
        <v>13</v>
      </c>
      <c r="B5" s="1">
        <v>31.0</v>
      </c>
      <c r="C5" s="1">
        <v>1.2</v>
      </c>
      <c r="D5" s="2">
        <f>D1</f>
        <v>30996.73</v>
      </c>
      <c r="E5" s="6">
        <f t="shared" ref="E5:E16" si="1">(1+C3/100)^(1/B5)</f>
        <v>1.000160901</v>
      </c>
      <c r="F5" s="2">
        <f>D5*E5</f>
        <v>31001.71742</v>
      </c>
      <c r="G5" s="2">
        <f>F5*E5</f>
        <v>31006.70564</v>
      </c>
      <c r="H5" s="2">
        <f t="shared" ref="H5:H16" si="2">D5*E5^8</f>
        <v>31036.65181</v>
      </c>
      <c r="I5" s="6">
        <f t="shared" ref="I5:I16" si="3">(1+C4/100)^(1/B5)</f>
        <v>1.000257071</v>
      </c>
      <c r="J5" s="2">
        <f t="shared" ref="J5:J16" si="4">H5*I5</f>
        <v>31044.63043</v>
      </c>
      <c r="K5" s="2">
        <f t="shared" ref="K5:K16" si="5">H5*I5^(B5-9)</f>
        <v>31212.65597</v>
      </c>
    </row>
    <row r="6">
      <c r="A6" s="1" t="s">
        <v>14</v>
      </c>
      <c r="B6" s="1">
        <v>28.0</v>
      </c>
      <c r="C6" s="1">
        <v>0.3</v>
      </c>
      <c r="D6" s="2">
        <f t="shared" ref="D6:D16" si="6">K5*I5</f>
        <v>31220.67983</v>
      </c>
      <c r="E6" s="6">
        <f t="shared" si="1"/>
        <v>1.000284618</v>
      </c>
      <c r="F6" s="2">
        <f>D6*I5</f>
        <v>31228.70575</v>
      </c>
      <c r="G6" s="2">
        <f>F6*I5</f>
        <v>31236.73374</v>
      </c>
      <c r="H6" s="2">
        <f t="shared" si="2"/>
        <v>31291.83842</v>
      </c>
      <c r="I6" s="6">
        <f t="shared" si="3"/>
        <v>1.000426111</v>
      </c>
      <c r="J6" s="2">
        <f t="shared" si="4"/>
        <v>31305.17222</v>
      </c>
      <c r="K6" s="2">
        <f t="shared" si="5"/>
        <v>31546.15456</v>
      </c>
    </row>
    <row r="7">
      <c r="A7" s="1" t="s">
        <v>15</v>
      </c>
      <c r="B7" s="1">
        <v>31.0</v>
      </c>
      <c r="C7" s="1">
        <v>1.9</v>
      </c>
      <c r="D7" s="2">
        <f t="shared" si="6"/>
        <v>31559.59673</v>
      </c>
      <c r="E7" s="6">
        <f t="shared" si="1"/>
        <v>1.000384867</v>
      </c>
      <c r="F7" s="2">
        <f t="shared" ref="F7:F16" si="7">D7*E7</f>
        <v>31571.74297</v>
      </c>
      <c r="G7" s="2">
        <f t="shared" ref="G7:G16" si="8">F7*E7</f>
        <v>31583.89388</v>
      </c>
      <c r="H7" s="2">
        <f t="shared" si="2"/>
        <v>31656.89761</v>
      </c>
      <c r="I7" s="6">
        <f t="shared" si="3"/>
        <v>1.000096634</v>
      </c>
      <c r="J7" s="2">
        <f t="shared" si="4"/>
        <v>31659.95674</v>
      </c>
      <c r="K7" s="2">
        <f t="shared" si="5"/>
        <v>31724.26685</v>
      </c>
    </row>
    <row r="8">
      <c r="A8" s="1" t="s">
        <v>16</v>
      </c>
      <c r="B8" s="1">
        <v>30.0</v>
      </c>
      <c r="C8" s="1">
        <v>1.4</v>
      </c>
      <c r="D8" s="2">
        <f t="shared" si="6"/>
        <v>31727.3325</v>
      </c>
      <c r="E8" s="6">
        <f t="shared" si="1"/>
        <v>1.000099855</v>
      </c>
      <c r="F8" s="2">
        <f t="shared" si="7"/>
        <v>31730.50064</v>
      </c>
      <c r="G8" s="2">
        <f t="shared" si="8"/>
        <v>31733.6691</v>
      </c>
      <c r="H8" s="2">
        <f t="shared" si="2"/>
        <v>31752.68649</v>
      </c>
      <c r="I8" s="6">
        <f t="shared" si="3"/>
        <v>1.000627589</v>
      </c>
      <c r="J8" s="2">
        <f t="shared" si="4"/>
        <v>31772.61412</v>
      </c>
      <c r="K8" s="2">
        <f t="shared" si="5"/>
        <v>32173.80344</v>
      </c>
    </row>
    <row r="9">
      <c r="A9" s="1" t="s">
        <v>17</v>
      </c>
      <c r="B9" s="1">
        <v>31.0</v>
      </c>
      <c r="C9" s="1">
        <v>1.2</v>
      </c>
      <c r="D9" s="2">
        <f t="shared" si="6"/>
        <v>32193.99535</v>
      </c>
      <c r="E9" s="6">
        <f t="shared" si="1"/>
        <v>1.000607338</v>
      </c>
      <c r="F9" s="2">
        <f t="shared" si="7"/>
        <v>32213.54798</v>
      </c>
      <c r="G9" s="2">
        <f t="shared" si="8"/>
        <v>32233.11248</v>
      </c>
      <c r="H9" s="2">
        <f t="shared" si="2"/>
        <v>32350.74928</v>
      </c>
      <c r="I9" s="6">
        <f t="shared" si="3"/>
        <v>1.000448581</v>
      </c>
      <c r="J9" s="2">
        <f t="shared" si="4"/>
        <v>32365.26122</v>
      </c>
      <c r="K9" s="2">
        <f t="shared" si="5"/>
        <v>32671.52032</v>
      </c>
    </row>
    <row r="10">
      <c r="A10" s="1" t="s">
        <v>18</v>
      </c>
      <c r="B10" s="1">
        <v>30.0</v>
      </c>
      <c r="C10" s="1">
        <v>0.9</v>
      </c>
      <c r="D10" s="2">
        <f t="shared" si="6"/>
        <v>32686.17616</v>
      </c>
      <c r="E10" s="6">
        <f t="shared" si="1"/>
        <v>1.000463538</v>
      </c>
      <c r="F10" s="2">
        <f t="shared" si="7"/>
        <v>32701.32743</v>
      </c>
      <c r="G10" s="2">
        <f t="shared" si="8"/>
        <v>32716.48572</v>
      </c>
      <c r="H10" s="2">
        <f t="shared" si="2"/>
        <v>32807.58315</v>
      </c>
      <c r="I10" s="6">
        <f t="shared" si="3"/>
        <v>1.000397698</v>
      </c>
      <c r="J10" s="2">
        <f t="shared" si="4"/>
        <v>32820.63067</v>
      </c>
      <c r="K10" s="2">
        <f t="shared" si="5"/>
        <v>33082.67336</v>
      </c>
    </row>
    <row r="11">
      <c r="A11" s="1" t="s">
        <v>19</v>
      </c>
      <c r="B11" s="1">
        <v>31.0</v>
      </c>
      <c r="C11" s="1">
        <v>1.4</v>
      </c>
      <c r="D11" s="2">
        <f t="shared" si="6"/>
        <v>33095.83028</v>
      </c>
      <c r="E11" s="6">
        <f t="shared" si="1"/>
        <v>1.000384867</v>
      </c>
      <c r="F11" s="2">
        <f t="shared" si="7"/>
        <v>33108.56776</v>
      </c>
      <c r="G11" s="2">
        <f t="shared" si="8"/>
        <v>33121.31014</v>
      </c>
      <c r="H11" s="2">
        <f t="shared" si="2"/>
        <v>33197.8675</v>
      </c>
      <c r="I11" s="6">
        <f t="shared" si="3"/>
        <v>1.000289066</v>
      </c>
      <c r="J11" s="2">
        <f t="shared" si="4"/>
        <v>33207.46386</v>
      </c>
      <c r="K11" s="2">
        <f t="shared" si="5"/>
        <v>33409.62954</v>
      </c>
    </row>
    <row r="12">
      <c r="A12" s="1" t="s">
        <v>20</v>
      </c>
      <c r="B12" s="1">
        <v>31.0</v>
      </c>
      <c r="C12" s="1">
        <v>1.2</v>
      </c>
      <c r="D12" s="2">
        <f t="shared" si="6"/>
        <v>33419.28712</v>
      </c>
      <c r="E12" s="6">
        <f t="shared" si="1"/>
        <v>1.000289066</v>
      </c>
      <c r="F12" s="2">
        <f t="shared" si="7"/>
        <v>33428.94749</v>
      </c>
      <c r="G12" s="2">
        <f t="shared" si="8"/>
        <v>33438.61065</v>
      </c>
      <c r="H12" s="2">
        <f t="shared" si="2"/>
        <v>33496.64831</v>
      </c>
      <c r="I12" s="6">
        <f t="shared" si="3"/>
        <v>1.000448581</v>
      </c>
      <c r="J12" s="2">
        <f t="shared" si="4"/>
        <v>33511.67428</v>
      </c>
      <c r="K12" s="2">
        <f t="shared" si="5"/>
        <v>33828.78141</v>
      </c>
    </row>
    <row r="13">
      <c r="A13" s="1" t="s">
        <v>21</v>
      </c>
      <c r="B13" s="1">
        <v>30.0</v>
      </c>
      <c r="C13" s="1">
        <v>0.9</v>
      </c>
      <c r="D13" s="2">
        <f t="shared" si="6"/>
        <v>33843.95637</v>
      </c>
      <c r="E13" s="6">
        <f t="shared" si="1"/>
        <v>1.000463538</v>
      </c>
      <c r="F13" s="2">
        <f t="shared" si="7"/>
        <v>33859.64432</v>
      </c>
      <c r="G13" s="2">
        <f t="shared" si="8"/>
        <v>33875.33953</v>
      </c>
      <c r="H13" s="2">
        <f t="shared" si="2"/>
        <v>33969.66374</v>
      </c>
      <c r="I13" s="6">
        <f t="shared" si="3"/>
        <v>1.000397698</v>
      </c>
      <c r="J13" s="2">
        <f t="shared" si="4"/>
        <v>33983.17341</v>
      </c>
      <c r="K13" s="2">
        <f t="shared" si="5"/>
        <v>34254.49794</v>
      </c>
    </row>
    <row r="14">
      <c r="A14" s="1" t="s">
        <v>22</v>
      </c>
      <c r="B14" s="1">
        <v>31.0</v>
      </c>
      <c r="C14" s="1">
        <v>0.5</v>
      </c>
      <c r="D14" s="2">
        <f t="shared" si="6"/>
        <v>34268.12089</v>
      </c>
      <c r="E14" s="6">
        <f t="shared" si="1"/>
        <v>1.000384867</v>
      </c>
      <c r="F14" s="2">
        <f t="shared" si="7"/>
        <v>34281.30955</v>
      </c>
      <c r="G14" s="2">
        <f t="shared" si="8"/>
        <v>34294.50328</v>
      </c>
      <c r="H14" s="2">
        <f t="shared" si="2"/>
        <v>34373.77238</v>
      </c>
      <c r="I14" s="6">
        <f t="shared" si="3"/>
        <v>1.000289066</v>
      </c>
      <c r="J14" s="2">
        <f t="shared" si="4"/>
        <v>34383.70866</v>
      </c>
      <c r="K14" s="2">
        <f t="shared" si="5"/>
        <v>34593.03527</v>
      </c>
    </row>
    <row r="15">
      <c r="A15" s="1" t="s">
        <v>23</v>
      </c>
      <c r="B15" s="1">
        <v>30.0</v>
      </c>
      <c r="C15" s="1">
        <v>1.0</v>
      </c>
      <c r="D15" s="2">
        <f t="shared" si="6"/>
        <v>34603.03493</v>
      </c>
      <c r="E15" s="6">
        <f t="shared" si="1"/>
        <v>1.000298703</v>
      </c>
      <c r="F15" s="2">
        <f t="shared" si="7"/>
        <v>34613.37095</v>
      </c>
      <c r="G15" s="2">
        <f t="shared" si="8"/>
        <v>34623.71005</v>
      </c>
      <c r="H15" s="2">
        <f t="shared" si="2"/>
        <v>34685.80957</v>
      </c>
      <c r="I15" s="6">
        <f t="shared" si="3"/>
        <v>1.000166265</v>
      </c>
      <c r="J15" s="2">
        <f t="shared" si="4"/>
        <v>34691.57661</v>
      </c>
      <c r="K15" s="2">
        <f t="shared" si="5"/>
        <v>34807.11905</v>
      </c>
    </row>
    <row r="16">
      <c r="A16" s="1" t="s">
        <v>24</v>
      </c>
      <c r="B16" s="1">
        <v>31.0</v>
      </c>
      <c r="C16" s="1">
        <v>0.3</v>
      </c>
      <c r="D16" s="2">
        <f t="shared" si="6"/>
        <v>34812.90626</v>
      </c>
      <c r="E16" s="6">
        <f t="shared" si="1"/>
        <v>1.000160901</v>
      </c>
      <c r="F16" s="2">
        <f t="shared" si="7"/>
        <v>34818.50771</v>
      </c>
      <c r="G16" s="2">
        <f t="shared" si="8"/>
        <v>34824.11005</v>
      </c>
      <c r="H16" s="2">
        <f t="shared" si="2"/>
        <v>34857.74307</v>
      </c>
      <c r="I16" s="6">
        <f t="shared" si="3"/>
        <v>1.00032103</v>
      </c>
      <c r="J16" s="2">
        <f t="shared" si="4"/>
        <v>34868.93344</v>
      </c>
      <c r="K16" s="2">
        <f t="shared" si="5"/>
        <v>35104.76304</v>
      </c>
    </row>
    <row r="18">
      <c r="B18" s="7"/>
      <c r="C18" s="8" t="s">
        <v>25</v>
      </c>
      <c r="D18" s="9"/>
      <c r="E18" s="10" t="s">
        <v>26</v>
      </c>
    </row>
    <row r="19">
      <c r="B19" s="7"/>
      <c r="C19" s="7"/>
      <c r="D19" s="7"/>
    </row>
    <row r="20">
      <c r="D20" s="1" t="s">
        <v>27</v>
      </c>
      <c r="E20" s="11">
        <v>30991.74</v>
      </c>
    </row>
    <row r="21">
      <c r="A21" s="4" t="s">
        <v>1</v>
      </c>
      <c r="B21" s="4" t="s">
        <v>2</v>
      </c>
      <c r="C21" s="4" t="s">
        <v>3</v>
      </c>
      <c r="D21" s="12" t="s">
        <v>28</v>
      </c>
      <c r="E21" s="13" t="s">
        <v>29</v>
      </c>
      <c r="F21" s="13" t="s">
        <v>30</v>
      </c>
      <c r="G21" s="13" t="s">
        <v>31</v>
      </c>
      <c r="H21" s="14" t="s">
        <v>28</v>
      </c>
      <c r="I21" s="13" t="s">
        <v>32</v>
      </c>
      <c r="J21" s="13" t="s">
        <v>33</v>
      </c>
      <c r="K21" s="13" t="s">
        <v>34</v>
      </c>
    </row>
    <row r="22">
      <c r="A22" s="1" t="s">
        <v>11</v>
      </c>
      <c r="B22" s="1">
        <v>30.0</v>
      </c>
      <c r="C22" s="1">
        <v>0.5</v>
      </c>
    </row>
    <row r="23">
      <c r="A23" s="1" t="s">
        <v>12</v>
      </c>
      <c r="B23" s="1">
        <v>31.0</v>
      </c>
      <c r="C23" s="1">
        <v>0.8</v>
      </c>
    </row>
    <row r="24">
      <c r="A24" s="1" t="s">
        <v>13</v>
      </c>
      <c r="B24" s="1">
        <v>31.0</v>
      </c>
      <c r="C24" s="1">
        <v>1.2</v>
      </c>
      <c r="D24" s="1">
        <f t="shared" ref="D24:D35" si="9">(1+C22/100)^(1/31)</f>
        <v>1.000160901</v>
      </c>
      <c r="E24" s="15">
        <f>E20*D24</f>
        <v>30996.72661</v>
      </c>
      <c r="F24" s="15">
        <f>E24*(D24)^4</f>
        <v>31016.68109</v>
      </c>
      <c r="G24" s="15">
        <f>E24*D24^8</f>
        <v>31036.64842</v>
      </c>
      <c r="H24" s="16">
        <f t="shared" ref="H24:H35" si="10">(1+C23/100)^(1/B24)</f>
        <v>1.000257071</v>
      </c>
      <c r="I24" s="15">
        <f>G24*(H24)</f>
        <v>31044.62703</v>
      </c>
      <c r="J24" s="15">
        <f>G24*H24^(B24-20)</f>
        <v>31124.52608</v>
      </c>
      <c r="K24" s="15">
        <f>G24*H24^(B24-9)</f>
        <v>31212.65256</v>
      </c>
    </row>
    <row r="25">
      <c r="A25" s="1" t="s">
        <v>14</v>
      </c>
      <c r="B25" s="1">
        <v>28.0</v>
      </c>
      <c r="C25" s="1">
        <v>0.3</v>
      </c>
      <c r="D25" s="1">
        <f t="shared" si="9"/>
        <v>1.000257071</v>
      </c>
      <c r="E25" s="15">
        <f>K24*D25</f>
        <v>31220.67642</v>
      </c>
      <c r="H25" s="16">
        <f t="shared" si="10"/>
        <v>1.000426111</v>
      </c>
    </row>
    <row r="26">
      <c r="A26" s="1" t="s">
        <v>15</v>
      </c>
      <c r="B26" s="1">
        <v>31.0</v>
      </c>
      <c r="C26" s="1">
        <v>1.9</v>
      </c>
      <c r="D26" s="1">
        <f t="shared" si="9"/>
        <v>1.000384867</v>
      </c>
      <c r="H26" s="16">
        <f t="shared" si="10"/>
        <v>1.000096634</v>
      </c>
    </row>
    <row r="27">
      <c r="A27" s="1" t="s">
        <v>16</v>
      </c>
      <c r="B27" s="1">
        <v>30.0</v>
      </c>
      <c r="C27" s="1">
        <v>1.4</v>
      </c>
      <c r="D27" s="1">
        <f t="shared" si="9"/>
        <v>1.000096634</v>
      </c>
      <c r="H27" s="16">
        <f t="shared" si="10"/>
        <v>1.000627589</v>
      </c>
    </row>
    <row r="28">
      <c r="A28" s="1" t="s">
        <v>17</v>
      </c>
      <c r="B28" s="1">
        <v>31.0</v>
      </c>
      <c r="C28" s="1">
        <v>1.2</v>
      </c>
      <c r="D28" s="1">
        <f t="shared" si="9"/>
        <v>1.000607338</v>
      </c>
      <c r="H28" s="16">
        <f t="shared" si="10"/>
        <v>1.000448581</v>
      </c>
    </row>
    <row r="29">
      <c r="A29" s="1" t="s">
        <v>18</v>
      </c>
      <c r="B29" s="1">
        <v>30.0</v>
      </c>
      <c r="C29" s="1">
        <v>0.9</v>
      </c>
      <c r="D29" s="1">
        <f t="shared" si="9"/>
        <v>1.000448581</v>
      </c>
      <c r="H29" s="16">
        <f t="shared" si="10"/>
        <v>1.000397698</v>
      </c>
    </row>
    <row r="30">
      <c r="A30" s="1" t="s">
        <v>19</v>
      </c>
      <c r="B30" s="1">
        <v>31.0</v>
      </c>
      <c r="C30" s="1">
        <v>1.4</v>
      </c>
      <c r="D30" s="1">
        <f t="shared" si="9"/>
        <v>1.000384867</v>
      </c>
      <c r="H30" s="16">
        <f t="shared" si="10"/>
        <v>1.000289066</v>
      </c>
    </row>
    <row r="31">
      <c r="A31" s="1" t="s">
        <v>20</v>
      </c>
      <c r="B31" s="1">
        <v>31.0</v>
      </c>
      <c r="C31" s="1">
        <v>1.2</v>
      </c>
      <c r="D31" s="1">
        <f t="shared" si="9"/>
        <v>1.000289066</v>
      </c>
      <c r="H31" s="16">
        <f t="shared" si="10"/>
        <v>1.000448581</v>
      </c>
    </row>
    <row r="32">
      <c r="A32" s="1" t="s">
        <v>21</v>
      </c>
      <c r="B32" s="1">
        <v>30.0</v>
      </c>
      <c r="C32" s="1">
        <v>0.9</v>
      </c>
      <c r="D32" s="1">
        <f t="shared" si="9"/>
        <v>1.000448581</v>
      </c>
      <c r="H32" s="16">
        <f t="shared" si="10"/>
        <v>1.000397698</v>
      </c>
    </row>
    <row r="33">
      <c r="A33" s="1" t="s">
        <v>22</v>
      </c>
      <c r="B33" s="1">
        <v>31.0</v>
      </c>
      <c r="C33" s="1">
        <v>0.5</v>
      </c>
      <c r="D33" s="1">
        <f t="shared" si="9"/>
        <v>1.000384867</v>
      </c>
      <c r="H33" s="16">
        <f t="shared" si="10"/>
        <v>1.000289066</v>
      </c>
    </row>
    <row r="34">
      <c r="A34" s="1" t="s">
        <v>23</v>
      </c>
      <c r="B34" s="1">
        <v>30.0</v>
      </c>
      <c r="C34" s="1">
        <v>1.0</v>
      </c>
      <c r="D34" s="1">
        <f t="shared" si="9"/>
        <v>1.000289066</v>
      </c>
      <c r="H34" s="16">
        <f t="shared" si="10"/>
        <v>1.000166265</v>
      </c>
    </row>
    <row r="35">
      <c r="A35" s="1" t="s">
        <v>24</v>
      </c>
      <c r="B35" s="1">
        <v>31.0</v>
      </c>
      <c r="C35" s="1">
        <v>0.3</v>
      </c>
      <c r="D35" s="1">
        <f t="shared" si="9"/>
        <v>1.000160901</v>
      </c>
      <c r="H35" s="16">
        <f t="shared" si="10"/>
        <v>1.00032103</v>
      </c>
    </row>
  </sheetData>
  <mergeCells count="1">
    <mergeCell ref="C18:D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1</v>
      </c>
      <c r="B1" s="3" t="s">
        <v>3</v>
      </c>
    </row>
    <row r="2">
      <c r="A2" s="1" t="s">
        <v>11</v>
      </c>
      <c r="B2" s="1">
        <v>0.5</v>
      </c>
    </row>
    <row r="3">
      <c r="A3" s="1" t="s">
        <v>12</v>
      </c>
      <c r="B3" s="1">
        <v>0.8</v>
      </c>
    </row>
    <row r="4">
      <c r="A4" s="1" t="s">
        <v>13</v>
      </c>
      <c r="B4" s="1">
        <v>1.2</v>
      </c>
    </row>
    <row r="5">
      <c r="A5" s="1" t="s">
        <v>14</v>
      </c>
      <c r="B5" s="1">
        <v>0.3</v>
      </c>
    </row>
    <row r="6">
      <c r="A6" s="1" t="s">
        <v>15</v>
      </c>
      <c r="B6" s="1">
        <v>1.9</v>
      </c>
    </row>
    <row r="7">
      <c r="A7" s="1" t="s">
        <v>16</v>
      </c>
      <c r="B7" s="1">
        <v>1.4</v>
      </c>
    </row>
    <row r="8">
      <c r="A8" s="1" t="s">
        <v>17</v>
      </c>
      <c r="B8" s="1">
        <v>1.2</v>
      </c>
    </row>
    <row r="9">
      <c r="A9" s="1" t="s">
        <v>18</v>
      </c>
      <c r="B9" s="1">
        <v>0.9</v>
      </c>
    </row>
    <row r="10">
      <c r="A10" s="1" t="s">
        <v>19</v>
      </c>
      <c r="B10" s="1">
        <v>1.4</v>
      </c>
    </row>
    <row r="11">
      <c r="A11" s="1" t="s">
        <v>20</v>
      </c>
      <c r="B11" s="1">
        <v>1.2</v>
      </c>
    </row>
    <row r="12">
      <c r="A12" s="1" t="s">
        <v>21</v>
      </c>
      <c r="B12" s="1">
        <v>0.9</v>
      </c>
    </row>
    <row r="13">
      <c r="A13" s="1" t="s">
        <v>22</v>
      </c>
      <c r="B13" s="1">
        <v>0.5</v>
      </c>
    </row>
    <row r="14">
      <c r="A14" s="1" t="s">
        <v>23</v>
      </c>
      <c r="B14" s="1">
        <v>1.0</v>
      </c>
    </row>
    <row r="15">
      <c r="A15" s="1" t="s">
        <v>24</v>
      </c>
      <c r="B15" s="1">
        <v>0.3</v>
      </c>
    </row>
    <row r="16">
      <c r="A16" s="16" t="s">
        <v>35</v>
      </c>
      <c r="B16" s="1">
        <v>0.8</v>
      </c>
    </row>
    <row r="17">
      <c r="A17" s="16" t="s">
        <v>36</v>
      </c>
      <c r="B17" s="1">
        <v>-0.1</v>
      </c>
    </row>
    <row r="18">
      <c r="A18" s="16" t="s">
        <v>37</v>
      </c>
      <c r="B18" s="1">
        <v>1.1</v>
      </c>
    </row>
    <row r="19">
      <c r="A19" s="16" t="s">
        <v>38</v>
      </c>
      <c r="B19" s="1">
        <v>0.3</v>
      </c>
    </row>
    <row r="20">
      <c r="A20" s="16" t="s">
        <v>39</v>
      </c>
      <c r="B20" s="17">
        <v>0.5</v>
      </c>
    </row>
    <row r="21">
      <c r="A21" s="16" t="s">
        <v>40</v>
      </c>
      <c r="B21" s="17">
        <v>0.5</v>
      </c>
    </row>
    <row r="22">
      <c r="A22" s="16" t="s">
        <v>41</v>
      </c>
      <c r="B22" s="17">
        <v>0.5</v>
      </c>
    </row>
    <row r="23">
      <c r="A23" s="16" t="s">
        <v>42</v>
      </c>
      <c r="B23" s="17">
        <v>0.5</v>
      </c>
    </row>
    <row r="24">
      <c r="A24" s="16" t="s">
        <v>43</v>
      </c>
      <c r="B24" s="17">
        <v>0.5</v>
      </c>
    </row>
    <row r="25">
      <c r="A25" s="16" t="s">
        <v>44</v>
      </c>
      <c r="B25" s="17">
        <v>0.5</v>
      </c>
    </row>
    <row r="26">
      <c r="A26" s="16" t="s">
        <v>45</v>
      </c>
      <c r="B26" s="17">
        <v>0.5</v>
      </c>
    </row>
    <row r="27">
      <c r="A27" s="16" t="s">
        <v>46</v>
      </c>
      <c r="B27" s="17">
        <v>0.5</v>
      </c>
    </row>
    <row r="28">
      <c r="B28" s="1"/>
    </row>
    <row r="29">
      <c r="B29" s="1"/>
    </row>
    <row r="30">
      <c r="B30" s="1"/>
    </row>
    <row r="31">
      <c r="B31" s="1"/>
    </row>
    <row r="32">
      <c r="B32" s="1"/>
    </row>
    <row r="33">
      <c r="B33" s="1"/>
    </row>
    <row r="34">
      <c r="B34" s="1"/>
    </row>
    <row r="35">
      <c r="B35" s="1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0"/>
    <col customWidth="1" min="2" max="2" width="8.13"/>
    <col customWidth="1" min="3" max="3" width="8.5"/>
  </cols>
  <sheetData>
    <row r="1">
      <c r="A1" s="1"/>
      <c r="B1" s="1" t="s">
        <v>47</v>
      </c>
      <c r="C1" s="1"/>
      <c r="G1" s="2">
        <v>30996.73</v>
      </c>
      <c r="K1" s="4" t="s">
        <v>48</v>
      </c>
      <c r="L1" s="4" t="s">
        <v>49</v>
      </c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8</v>
      </c>
      <c r="F2" s="3" t="s">
        <v>9</v>
      </c>
      <c r="G2" s="3" t="s">
        <v>10</v>
      </c>
      <c r="I2" s="1"/>
      <c r="J2" s="3" t="s">
        <v>50</v>
      </c>
      <c r="K2" s="18">
        <v>1.2E8</v>
      </c>
      <c r="L2" s="19">
        <f>K2/D5</f>
        <v>3871.37611</v>
      </c>
    </row>
    <row r="3">
      <c r="A3" s="1" t="s">
        <v>11</v>
      </c>
      <c r="B3" s="1">
        <v>30.0</v>
      </c>
      <c r="C3" s="1">
        <v>0.5</v>
      </c>
      <c r="D3" s="2">
        <v>30392.22</v>
      </c>
      <c r="E3" s="2">
        <v>30485.92</v>
      </c>
      <c r="F3" s="2">
        <v>30499.05</v>
      </c>
      <c r="G3" s="2">
        <v>30762.8</v>
      </c>
      <c r="I3" s="1"/>
      <c r="J3" s="3" t="s">
        <v>51</v>
      </c>
      <c r="K3" s="20">
        <v>0.18</v>
      </c>
    </row>
    <row r="4">
      <c r="A4" s="1" t="s">
        <v>12</v>
      </c>
      <c r="B4" s="1">
        <v>31.0</v>
      </c>
      <c r="C4" s="1">
        <v>0.8</v>
      </c>
      <c r="D4" s="2">
        <v>30776.05</v>
      </c>
      <c r="E4" s="2">
        <v>30882.24</v>
      </c>
      <c r="F4" s="2">
        <v>30887.21</v>
      </c>
      <c r="G4" s="2">
        <v>30991.74</v>
      </c>
      <c r="I4" s="1"/>
      <c r="J4" s="3" t="s">
        <v>52</v>
      </c>
      <c r="K4" s="21">
        <f>((1+K3/100)^(1/12)-1)*100</f>
        <v>0.01498763921</v>
      </c>
    </row>
    <row r="5">
      <c r="A5" s="1" t="s">
        <v>13</v>
      </c>
      <c r="B5" s="1">
        <v>31.0</v>
      </c>
      <c r="C5" s="1">
        <v>1.2</v>
      </c>
      <c r="D5" s="2">
        <f>G1</f>
        <v>30996.73</v>
      </c>
      <c r="E5" s="2">
        <f t="shared" ref="E5:E112" si="1">D5*(1+C3/100)^(8/B5)</f>
        <v>31036.65181</v>
      </c>
      <c r="F5" s="2">
        <f t="shared" ref="F5:F112" si="2">E5*(1+C4/100)^(1/B5)</f>
        <v>31044.63043</v>
      </c>
      <c r="G5" s="2">
        <f t="shared" ref="G5:G112" si="3">E5*(1+C4/100)^((B5-9)/B5)</f>
        <v>31212.65597</v>
      </c>
      <c r="H5" s="2">
        <f t="shared" ref="H5:H112" si="4">G5-D5</f>
        <v>215.9259694</v>
      </c>
      <c r="I5" s="1"/>
      <c r="J5" s="3" t="s">
        <v>53</v>
      </c>
      <c r="K5" s="22">
        <v>24.0</v>
      </c>
    </row>
    <row r="6">
      <c r="A6" s="1" t="s">
        <v>14</v>
      </c>
      <c r="B6" s="1">
        <v>28.0</v>
      </c>
      <c r="C6" s="1">
        <v>0.3</v>
      </c>
      <c r="D6" s="2">
        <f t="shared" ref="D6:D112" si="5">G5*(1+C4/100)^(1/B5)</f>
        <v>31220.67983</v>
      </c>
      <c r="E6" s="2">
        <f t="shared" si="1"/>
        <v>31291.83842</v>
      </c>
      <c r="F6" s="2">
        <f t="shared" si="2"/>
        <v>31305.17222</v>
      </c>
      <c r="G6" s="2">
        <f t="shared" si="3"/>
        <v>31546.15456</v>
      </c>
      <c r="H6" s="2">
        <f t="shared" si="4"/>
        <v>325.4747307</v>
      </c>
      <c r="I6" s="1"/>
      <c r="J6" s="3" t="s">
        <v>54</v>
      </c>
      <c r="K6" s="18">
        <f>L6*D5</f>
        <v>4060571.63</v>
      </c>
      <c r="L6" s="19">
        <f>roundup(L2*K4*(1+K4)/((1+K4)^(K5+1)-1))</f>
        <v>131</v>
      </c>
    </row>
    <row r="7">
      <c r="A7" s="1" t="s">
        <v>15</v>
      </c>
      <c r="B7" s="1">
        <v>31.0</v>
      </c>
      <c r="C7" s="1">
        <v>1.9</v>
      </c>
      <c r="D7" s="2">
        <f t="shared" si="5"/>
        <v>31559.59673</v>
      </c>
      <c r="E7" s="2">
        <f t="shared" si="1"/>
        <v>31656.89761</v>
      </c>
      <c r="F7" s="2">
        <f t="shared" si="2"/>
        <v>31659.95674</v>
      </c>
      <c r="G7" s="2">
        <f t="shared" si="3"/>
        <v>31724.26685</v>
      </c>
      <c r="H7" s="2">
        <f t="shared" si="4"/>
        <v>164.6701252</v>
      </c>
      <c r="J7" s="23"/>
    </row>
    <row r="8">
      <c r="A8" s="1" t="s">
        <v>16</v>
      </c>
      <c r="B8" s="1">
        <v>30.0</v>
      </c>
      <c r="C8" s="1">
        <v>1.4</v>
      </c>
      <c r="D8" s="2">
        <f t="shared" si="5"/>
        <v>31727.3325</v>
      </c>
      <c r="E8" s="2">
        <f t="shared" si="1"/>
        <v>31752.68649</v>
      </c>
      <c r="F8" s="2">
        <f t="shared" si="2"/>
        <v>31772.61412</v>
      </c>
      <c r="G8" s="2">
        <f t="shared" si="3"/>
        <v>32173.80344</v>
      </c>
      <c r="H8" s="2">
        <f t="shared" si="4"/>
        <v>446.4709416</v>
      </c>
      <c r="I8" s="1"/>
      <c r="J8" s="3" t="s">
        <v>55</v>
      </c>
      <c r="K8" s="2">
        <f>sum(indirect("H5:H"&amp;(4+K5)))</f>
        <v>6075.681935</v>
      </c>
    </row>
    <row r="9">
      <c r="A9" s="1" t="s">
        <v>17</v>
      </c>
      <c r="B9" s="1">
        <v>31.0</v>
      </c>
      <c r="C9" s="1">
        <v>1.2</v>
      </c>
      <c r="D9" s="2">
        <f t="shared" si="5"/>
        <v>32193.99535</v>
      </c>
      <c r="E9" s="2">
        <f t="shared" si="1"/>
        <v>32350.74928</v>
      </c>
      <c r="F9" s="2">
        <f t="shared" si="2"/>
        <v>32365.26122</v>
      </c>
      <c r="G9" s="2">
        <f t="shared" si="3"/>
        <v>32671.52032</v>
      </c>
      <c r="H9" s="2">
        <f t="shared" si="4"/>
        <v>477.5249674</v>
      </c>
      <c r="I9" s="1"/>
      <c r="J9" s="3" t="s">
        <v>56</v>
      </c>
      <c r="K9" s="24">
        <f>K8*L6</f>
        <v>795914.3335</v>
      </c>
    </row>
    <row r="10">
      <c r="A10" s="1" t="s">
        <v>18</v>
      </c>
      <c r="B10" s="1">
        <v>30.0</v>
      </c>
      <c r="C10" s="1">
        <v>0.9</v>
      </c>
      <c r="D10" s="2">
        <f t="shared" si="5"/>
        <v>32686.17616</v>
      </c>
      <c r="E10" s="2">
        <f t="shared" si="1"/>
        <v>32807.58315</v>
      </c>
      <c r="F10" s="2">
        <f t="shared" si="2"/>
        <v>32820.63067</v>
      </c>
      <c r="G10" s="2">
        <f t="shared" si="3"/>
        <v>33082.67336</v>
      </c>
      <c r="H10" s="2">
        <f t="shared" si="4"/>
        <v>396.4972072</v>
      </c>
    </row>
    <row r="11">
      <c r="A11" s="1" t="s">
        <v>19</v>
      </c>
      <c r="B11" s="1">
        <v>31.0</v>
      </c>
      <c r="C11" s="1">
        <v>1.4</v>
      </c>
      <c r="D11" s="2">
        <f t="shared" si="5"/>
        <v>33095.83028</v>
      </c>
      <c r="E11" s="2">
        <f t="shared" si="1"/>
        <v>33197.8675</v>
      </c>
      <c r="F11" s="2">
        <f t="shared" si="2"/>
        <v>33207.46386</v>
      </c>
      <c r="G11" s="2">
        <f t="shared" si="3"/>
        <v>33409.62954</v>
      </c>
      <c r="H11" s="2">
        <f t="shared" si="4"/>
        <v>313.7992609</v>
      </c>
    </row>
    <row r="12">
      <c r="A12" s="1" t="s">
        <v>20</v>
      </c>
      <c r="B12" s="1">
        <v>31.0</v>
      </c>
      <c r="C12" s="1">
        <v>1.2</v>
      </c>
      <c r="D12" s="2">
        <f t="shared" si="5"/>
        <v>33419.28712</v>
      </c>
      <c r="E12" s="2">
        <f t="shared" si="1"/>
        <v>33496.64831</v>
      </c>
      <c r="F12" s="2">
        <f t="shared" si="2"/>
        <v>33511.67428</v>
      </c>
      <c r="G12" s="2">
        <f t="shared" si="3"/>
        <v>33828.78141</v>
      </c>
      <c r="H12" s="2">
        <f t="shared" si="4"/>
        <v>409.4942909</v>
      </c>
    </row>
    <row r="13">
      <c r="A13" s="1" t="s">
        <v>21</v>
      </c>
      <c r="B13" s="1">
        <v>30.0</v>
      </c>
      <c r="C13" s="1">
        <v>0.9</v>
      </c>
      <c r="D13" s="2">
        <f t="shared" si="5"/>
        <v>33843.95637</v>
      </c>
      <c r="E13" s="2">
        <f t="shared" si="1"/>
        <v>33969.66374</v>
      </c>
      <c r="F13" s="2">
        <f t="shared" si="2"/>
        <v>33983.17341</v>
      </c>
      <c r="G13" s="2">
        <f t="shared" si="3"/>
        <v>34254.49794</v>
      </c>
      <c r="H13" s="2">
        <f t="shared" si="4"/>
        <v>410.5415732</v>
      </c>
    </row>
    <row r="14">
      <c r="A14" s="1" t="s">
        <v>22</v>
      </c>
      <c r="B14" s="1">
        <v>31.0</v>
      </c>
      <c r="C14" s="1">
        <v>0.5</v>
      </c>
      <c r="D14" s="2">
        <f t="shared" si="5"/>
        <v>34268.12089</v>
      </c>
      <c r="E14" s="2">
        <f t="shared" si="1"/>
        <v>34373.77238</v>
      </c>
      <c r="F14" s="2">
        <f t="shared" si="2"/>
        <v>34383.70866</v>
      </c>
      <c r="G14" s="2">
        <f t="shared" si="3"/>
        <v>34593.03527</v>
      </c>
      <c r="H14" s="2">
        <f t="shared" si="4"/>
        <v>324.9143749</v>
      </c>
    </row>
    <row r="15">
      <c r="A15" s="1" t="s">
        <v>23</v>
      </c>
      <c r="B15" s="1">
        <v>30.0</v>
      </c>
      <c r="C15" s="1">
        <v>1.0</v>
      </c>
      <c r="D15" s="2">
        <f t="shared" si="5"/>
        <v>34603.03493</v>
      </c>
      <c r="E15" s="2">
        <f t="shared" si="1"/>
        <v>34685.80957</v>
      </c>
      <c r="F15" s="2">
        <f t="shared" si="2"/>
        <v>34691.57661</v>
      </c>
      <c r="G15" s="2">
        <f t="shared" si="3"/>
        <v>34807.11905</v>
      </c>
      <c r="H15" s="2">
        <f t="shared" si="4"/>
        <v>204.0841241</v>
      </c>
    </row>
    <row r="16">
      <c r="A16" s="1" t="s">
        <v>24</v>
      </c>
      <c r="B16" s="1">
        <v>31.0</v>
      </c>
      <c r="C16" s="1">
        <v>0.3</v>
      </c>
      <c r="D16" s="2">
        <f t="shared" si="5"/>
        <v>34812.90626</v>
      </c>
      <c r="E16" s="2">
        <f t="shared" si="1"/>
        <v>34857.74307</v>
      </c>
      <c r="F16" s="2">
        <f t="shared" si="2"/>
        <v>34868.93344</v>
      </c>
      <c r="G16" s="2">
        <f t="shared" si="3"/>
        <v>35104.76304</v>
      </c>
      <c r="H16" s="2">
        <f t="shared" si="4"/>
        <v>291.8567717</v>
      </c>
    </row>
    <row r="17">
      <c r="A17" s="16" t="s">
        <v>35</v>
      </c>
      <c r="B17" s="1">
        <v>31.0</v>
      </c>
      <c r="C17" s="1">
        <v>0.8</v>
      </c>
      <c r="D17" s="2">
        <f t="shared" si="5"/>
        <v>35116.03272</v>
      </c>
      <c r="E17" s="2">
        <f t="shared" si="1"/>
        <v>35206.3205</v>
      </c>
      <c r="F17" s="2">
        <f t="shared" si="2"/>
        <v>35209.72262</v>
      </c>
      <c r="G17" s="2">
        <f t="shared" si="3"/>
        <v>35281.24329</v>
      </c>
      <c r="H17" s="2">
        <f t="shared" si="4"/>
        <v>165.2105724</v>
      </c>
    </row>
    <row r="18">
      <c r="A18" s="16" t="s">
        <v>36</v>
      </c>
      <c r="B18" s="1">
        <v>28.0</v>
      </c>
      <c r="C18" s="1">
        <v>-0.1</v>
      </c>
      <c r="D18" s="2">
        <f t="shared" si="5"/>
        <v>35284.65266</v>
      </c>
      <c r="E18" s="2">
        <f t="shared" si="1"/>
        <v>35314.86429</v>
      </c>
      <c r="F18" s="2">
        <f t="shared" si="2"/>
        <v>35324.91554</v>
      </c>
      <c r="G18" s="2">
        <f t="shared" si="3"/>
        <v>35506.32794</v>
      </c>
      <c r="H18" s="2">
        <f t="shared" si="4"/>
        <v>221.6752837</v>
      </c>
    </row>
    <row r="19">
      <c r="A19" s="16" t="s">
        <v>37</v>
      </c>
      <c r="B19" s="1">
        <v>31.0</v>
      </c>
      <c r="C19" s="1">
        <v>1.1</v>
      </c>
      <c r="D19" s="2">
        <f t="shared" si="5"/>
        <v>35516.43368</v>
      </c>
      <c r="E19" s="2">
        <f t="shared" si="1"/>
        <v>35589.54133</v>
      </c>
      <c r="F19" s="2">
        <f t="shared" si="2"/>
        <v>35588.39272</v>
      </c>
      <c r="G19" s="2">
        <f t="shared" si="3"/>
        <v>35564.28056</v>
      </c>
      <c r="H19" s="2">
        <f t="shared" si="4"/>
        <v>47.84688626</v>
      </c>
    </row>
    <row r="20">
      <c r="A20" s="16" t="s">
        <v>38</v>
      </c>
      <c r="B20" s="1">
        <v>30.0</v>
      </c>
      <c r="C20" s="1">
        <v>0.3</v>
      </c>
      <c r="D20" s="2">
        <f t="shared" si="5"/>
        <v>35563.13277</v>
      </c>
      <c r="E20" s="2">
        <f t="shared" si="1"/>
        <v>35553.64579</v>
      </c>
      <c r="F20" s="2">
        <f t="shared" si="2"/>
        <v>35566.61332</v>
      </c>
      <c r="G20" s="2">
        <f t="shared" si="3"/>
        <v>35826.9593</v>
      </c>
      <c r="H20" s="2">
        <f t="shared" si="4"/>
        <v>263.8265218</v>
      </c>
    </row>
    <row r="21">
      <c r="A21" s="16" t="s">
        <v>39</v>
      </c>
      <c r="B21" s="1">
        <v>31.0</v>
      </c>
      <c r="C21" s="17">
        <v>0.5</v>
      </c>
      <c r="D21" s="2">
        <f t="shared" si="5"/>
        <v>35840.0265</v>
      </c>
      <c r="E21" s="2">
        <f t="shared" si="1"/>
        <v>35941.3534</v>
      </c>
      <c r="F21" s="2">
        <f t="shared" si="2"/>
        <v>35944.82656</v>
      </c>
      <c r="G21" s="2">
        <f t="shared" si="3"/>
        <v>36017.84042</v>
      </c>
      <c r="H21" s="2">
        <f t="shared" si="4"/>
        <v>177.8139198</v>
      </c>
    </row>
    <row r="22">
      <c r="A22" s="16" t="s">
        <v>40</v>
      </c>
      <c r="B22" s="1">
        <v>30.0</v>
      </c>
      <c r="C22" s="17">
        <v>0.5</v>
      </c>
      <c r="D22" s="2">
        <f t="shared" si="5"/>
        <v>36021.32097</v>
      </c>
      <c r="E22" s="2">
        <f t="shared" si="1"/>
        <v>36050.10639</v>
      </c>
      <c r="F22" s="2">
        <f t="shared" si="2"/>
        <v>36056.10026</v>
      </c>
      <c r="G22" s="2">
        <f t="shared" si="3"/>
        <v>36176.18733</v>
      </c>
      <c r="H22" s="2">
        <f t="shared" si="4"/>
        <v>154.8663581</v>
      </c>
    </row>
    <row r="23">
      <c r="A23" s="16" t="s">
        <v>41</v>
      </c>
      <c r="B23" s="1">
        <v>31.0</v>
      </c>
      <c r="C23" s="17">
        <v>0.5</v>
      </c>
      <c r="D23" s="2">
        <f t="shared" si="5"/>
        <v>36182.20217</v>
      </c>
      <c r="E23" s="2">
        <f t="shared" si="1"/>
        <v>36228.80254</v>
      </c>
      <c r="F23" s="2">
        <f t="shared" si="2"/>
        <v>36234.6318</v>
      </c>
      <c r="G23" s="2">
        <f t="shared" si="3"/>
        <v>36357.26325</v>
      </c>
      <c r="H23" s="2">
        <f t="shared" si="4"/>
        <v>175.0610771</v>
      </c>
    </row>
    <row r="24">
      <c r="A24" s="16" t="s">
        <v>42</v>
      </c>
      <c r="B24" s="1">
        <v>31.0</v>
      </c>
      <c r="C24" s="17">
        <v>0.5</v>
      </c>
      <c r="D24" s="2">
        <f t="shared" si="5"/>
        <v>36363.11318</v>
      </c>
      <c r="E24" s="2">
        <f t="shared" si="1"/>
        <v>36409.94655</v>
      </c>
      <c r="F24" s="2">
        <f t="shared" si="2"/>
        <v>36415.80496</v>
      </c>
      <c r="G24" s="2">
        <f t="shared" si="3"/>
        <v>36539.04956</v>
      </c>
      <c r="H24" s="2">
        <f t="shared" si="4"/>
        <v>175.9363824</v>
      </c>
    </row>
    <row r="25">
      <c r="A25" s="16" t="s">
        <v>43</v>
      </c>
      <c r="B25" s="1">
        <v>30.0</v>
      </c>
      <c r="C25" s="17">
        <v>0.5</v>
      </c>
      <c r="D25" s="2">
        <f t="shared" si="5"/>
        <v>36544.92875</v>
      </c>
      <c r="E25" s="2">
        <f t="shared" si="1"/>
        <v>36593.56625</v>
      </c>
      <c r="F25" s="2">
        <f t="shared" si="2"/>
        <v>36599.65048</v>
      </c>
      <c r="G25" s="2">
        <f t="shared" si="3"/>
        <v>36721.54788</v>
      </c>
      <c r="H25" s="2">
        <f t="shared" si="4"/>
        <v>176.6191281</v>
      </c>
    </row>
    <row r="26">
      <c r="A26" s="16" t="s">
        <v>44</v>
      </c>
      <c r="B26" s="1">
        <v>31.0</v>
      </c>
      <c r="C26" s="17">
        <v>0.5</v>
      </c>
      <c r="D26" s="2">
        <f t="shared" si="5"/>
        <v>36727.65339</v>
      </c>
      <c r="E26" s="2">
        <f t="shared" si="1"/>
        <v>36774.95627</v>
      </c>
      <c r="F26" s="2">
        <f t="shared" si="2"/>
        <v>36780.87341</v>
      </c>
      <c r="G26" s="2">
        <f t="shared" si="3"/>
        <v>36905.35354</v>
      </c>
      <c r="H26" s="2">
        <f t="shared" si="4"/>
        <v>177.7001447</v>
      </c>
    </row>
    <row r="27">
      <c r="A27" s="16" t="s">
        <v>45</v>
      </c>
      <c r="B27" s="1">
        <v>30.0</v>
      </c>
      <c r="C27" s="17">
        <v>0.5</v>
      </c>
      <c r="D27" s="2">
        <f t="shared" si="5"/>
        <v>36911.29166</v>
      </c>
      <c r="E27" s="2">
        <f t="shared" si="1"/>
        <v>36960.41675</v>
      </c>
      <c r="F27" s="2">
        <f t="shared" si="2"/>
        <v>36966.56198</v>
      </c>
      <c r="G27" s="2">
        <f t="shared" si="3"/>
        <v>37089.68139</v>
      </c>
      <c r="H27" s="2">
        <f t="shared" si="4"/>
        <v>178.3897348</v>
      </c>
    </row>
    <row r="28">
      <c r="A28" s="16" t="s">
        <v>46</v>
      </c>
      <c r="B28" s="1">
        <v>31.0</v>
      </c>
      <c r="C28" s="17">
        <v>0.5</v>
      </c>
      <c r="D28" s="2">
        <f t="shared" si="5"/>
        <v>37095.84812</v>
      </c>
      <c r="E28" s="2">
        <f t="shared" si="1"/>
        <v>37143.6252</v>
      </c>
      <c r="F28" s="2">
        <f t="shared" si="2"/>
        <v>37149.60166</v>
      </c>
      <c r="G28" s="2">
        <f t="shared" si="3"/>
        <v>37275.32971</v>
      </c>
      <c r="H28" s="2">
        <f t="shared" si="4"/>
        <v>179.4815886</v>
      </c>
    </row>
    <row r="29">
      <c r="A29" s="16" t="s">
        <v>57</v>
      </c>
      <c r="B29" s="1">
        <v>31.0</v>
      </c>
      <c r="C29" s="17">
        <v>0.5</v>
      </c>
      <c r="D29" s="2">
        <f t="shared" si="5"/>
        <v>37281.32736</v>
      </c>
      <c r="E29" s="2">
        <f t="shared" si="1"/>
        <v>37329.34333</v>
      </c>
      <c r="F29" s="2">
        <f t="shared" si="2"/>
        <v>37335.34967</v>
      </c>
      <c r="G29" s="2">
        <f t="shared" si="3"/>
        <v>37461.70635</v>
      </c>
      <c r="H29" s="2">
        <f t="shared" si="4"/>
        <v>180.3789966</v>
      </c>
    </row>
    <row r="30">
      <c r="A30" s="16" t="s">
        <v>58</v>
      </c>
      <c r="B30" s="1">
        <v>29.0</v>
      </c>
      <c r="C30" s="17">
        <v>0.5</v>
      </c>
      <c r="D30" s="2">
        <f t="shared" si="5"/>
        <v>37467.73399</v>
      </c>
      <c r="E30" s="2">
        <f t="shared" si="1"/>
        <v>37519.32034</v>
      </c>
      <c r="F30" s="2">
        <f t="shared" si="2"/>
        <v>37525.77362</v>
      </c>
      <c r="G30" s="2">
        <f t="shared" si="3"/>
        <v>37648.59714</v>
      </c>
      <c r="H30" s="2">
        <f t="shared" si="4"/>
        <v>180.8631497</v>
      </c>
    </row>
    <row r="31">
      <c r="A31" s="16" t="s">
        <v>59</v>
      </c>
      <c r="B31" s="1">
        <v>31.0</v>
      </c>
      <c r="C31" s="17">
        <v>0.5</v>
      </c>
      <c r="D31" s="2">
        <f t="shared" si="5"/>
        <v>37655.07266</v>
      </c>
      <c r="E31" s="2">
        <f t="shared" si="1"/>
        <v>37703.56999</v>
      </c>
      <c r="F31" s="2">
        <f t="shared" si="2"/>
        <v>37709.63655</v>
      </c>
      <c r="G31" s="2">
        <f t="shared" si="3"/>
        <v>37837.25996</v>
      </c>
      <c r="H31" s="2">
        <f t="shared" si="4"/>
        <v>182.187296</v>
      </c>
    </row>
    <row r="32">
      <c r="A32" s="16" t="s">
        <v>60</v>
      </c>
      <c r="B32" s="1">
        <v>30.0</v>
      </c>
      <c r="C32" s="17">
        <v>0.5</v>
      </c>
      <c r="D32" s="2">
        <f t="shared" si="5"/>
        <v>37843.34803</v>
      </c>
      <c r="E32" s="2">
        <f t="shared" si="1"/>
        <v>37893.71359</v>
      </c>
      <c r="F32" s="2">
        <f t="shared" si="2"/>
        <v>37900.01399</v>
      </c>
      <c r="G32" s="2">
        <f t="shared" si="3"/>
        <v>38026.24233</v>
      </c>
      <c r="H32" s="2">
        <f t="shared" si="4"/>
        <v>182.8942992</v>
      </c>
    </row>
    <row r="33">
      <c r="A33" s="16" t="s">
        <v>61</v>
      </c>
      <c r="B33" s="1">
        <v>31.0</v>
      </c>
      <c r="C33" s="17">
        <v>0.5</v>
      </c>
      <c r="D33" s="2">
        <f t="shared" si="5"/>
        <v>38032.56477</v>
      </c>
      <c r="E33" s="2">
        <f t="shared" si="1"/>
        <v>38081.54828</v>
      </c>
      <c r="F33" s="2">
        <f t="shared" si="2"/>
        <v>38087.67566</v>
      </c>
      <c r="G33" s="2">
        <f t="shared" si="3"/>
        <v>38216.57849</v>
      </c>
      <c r="H33" s="2">
        <f t="shared" si="4"/>
        <v>184.0137237</v>
      </c>
    </row>
    <row r="34">
      <c r="A34" s="16" t="s">
        <v>62</v>
      </c>
      <c r="B34" s="1">
        <v>30.0</v>
      </c>
      <c r="C34" s="17">
        <v>0.5</v>
      </c>
      <c r="D34" s="2">
        <f t="shared" si="5"/>
        <v>38222.72759</v>
      </c>
      <c r="E34" s="2">
        <f t="shared" si="1"/>
        <v>38273.59806</v>
      </c>
      <c r="F34" s="2">
        <f t="shared" si="2"/>
        <v>38279.96163</v>
      </c>
      <c r="G34" s="2">
        <f t="shared" si="3"/>
        <v>38407.45541</v>
      </c>
      <c r="H34" s="2">
        <f t="shared" si="4"/>
        <v>184.7278145</v>
      </c>
    </row>
    <row r="35">
      <c r="A35" s="16" t="s">
        <v>63</v>
      </c>
      <c r="B35" s="1">
        <v>31.0</v>
      </c>
      <c r="C35" s="17">
        <v>0.5</v>
      </c>
      <c r="D35" s="2">
        <f t="shared" si="5"/>
        <v>38413.84123</v>
      </c>
      <c r="E35" s="2">
        <f t="shared" si="1"/>
        <v>38463.31581</v>
      </c>
      <c r="F35" s="2">
        <f t="shared" si="2"/>
        <v>38469.50461</v>
      </c>
      <c r="G35" s="2">
        <f t="shared" si="3"/>
        <v>38599.69969</v>
      </c>
      <c r="H35" s="2">
        <f t="shared" si="4"/>
        <v>185.8584612</v>
      </c>
    </row>
    <row r="36">
      <c r="A36" s="16" t="s">
        <v>64</v>
      </c>
      <c r="B36" s="1">
        <v>31.0</v>
      </c>
      <c r="C36" s="17">
        <v>0.5</v>
      </c>
      <c r="D36" s="2">
        <f t="shared" si="5"/>
        <v>38605.91044</v>
      </c>
      <c r="E36" s="2">
        <f t="shared" si="1"/>
        <v>38655.63238</v>
      </c>
      <c r="F36" s="2">
        <f t="shared" si="2"/>
        <v>38661.85213</v>
      </c>
      <c r="G36" s="2">
        <f t="shared" si="3"/>
        <v>38792.69819</v>
      </c>
      <c r="H36" s="2">
        <f t="shared" si="4"/>
        <v>186.7877535</v>
      </c>
    </row>
    <row r="37">
      <c r="A37" s="16" t="s">
        <v>65</v>
      </c>
      <c r="B37" s="1">
        <v>30.0</v>
      </c>
      <c r="C37" s="17">
        <v>0.5</v>
      </c>
      <c r="D37" s="2">
        <f t="shared" si="5"/>
        <v>38798.93999</v>
      </c>
      <c r="E37" s="2">
        <f t="shared" si="1"/>
        <v>38850.57734</v>
      </c>
      <c r="F37" s="2">
        <f t="shared" si="2"/>
        <v>38857.03684</v>
      </c>
      <c r="G37" s="2">
        <f t="shared" si="3"/>
        <v>38986.4526</v>
      </c>
      <c r="H37" s="2">
        <f t="shared" si="4"/>
        <v>187.5126094</v>
      </c>
    </row>
    <row r="38">
      <c r="A38" s="16" t="s">
        <v>66</v>
      </c>
      <c r="B38" s="1">
        <v>31.0</v>
      </c>
      <c r="C38" s="17">
        <v>0.5</v>
      </c>
      <c r="D38" s="2">
        <f t="shared" si="5"/>
        <v>38992.93469</v>
      </c>
      <c r="E38" s="2">
        <f t="shared" si="1"/>
        <v>39043.1551</v>
      </c>
      <c r="F38" s="2">
        <f t="shared" si="2"/>
        <v>39049.4372</v>
      </c>
      <c r="G38" s="2">
        <f t="shared" si="3"/>
        <v>39181.59499</v>
      </c>
      <c r="H38" s="2">
        <f t="shared" si="4"/>
        <v>188.6603008</v>
      </c>
    </row>
    <row r="39">
      <c r="A39" s="16" t="s">
        <v>67</v>
      </c>
      <c r="B39" s="1">
        <v>30.0</v>
      </c>
      <c r="C39" s="17">
        <v>0.5</v>
      </c>
      <c r="D39" s="2">
        <f t="shared" si="5"/>
        <v>39187.89936</v>
      </c>
      <c r="E39" s="2">
        <f t="shared" si="1"/>
        <v>39240.05438</v>
      </c>
      <c r="F39" s="2">
        <f t="shared" si="2"/>
        <v>39246.57863</v>
      </c>
      <c r="G39" s="2">
        <f t="shared" si="3"/>
        <v>39377.29179</v>
      </c>
      <c r="H39" s="2">
        <f t="shared" si="4"/>
        <v>189.3924233</v>
      </c>
    </row>
    <row r="40">
      <c r="A40" s="16" t="s">
        <v>68</v>
      </c>
      <c r="B40" s="1">
        <v>31.0</v>
      </c>
      <c r="C40" s="17">
        <v>0.5</v>
      </c>
      <c r="D40" s="2">
        <f t="shared" si="5"/>
        <v>39383.83886</v>
      </c>
      <c r="E40" s="2">
        <f t="shared" si="1"/>
        <v>39434.56273</v>
      </c>
      <c r="F40" s="2">
        <f t="shared" si="2"/>
        <v>39440.9078</v>
      </c>
      <c r="G40" s="2">
        <f t="shared" si="3"/>
        <v>39574.39048</v>
      </c>
      <c r="H40" s="2">
        <f t="shared" si="4"/>
        <v>190.5516203</v>
      </c>
    </row>
    <row r="41">
      <c r="A41" s="16" t="s">
        <v>69</v>
      </c>
      <c r="B41" s="1">
        <v>31.0</v>
      </c>
      <c r="C41" s="17">
        <v>0.5</v>
      </c>
      <c r="D41" s="2">
        <f t="shared" si="5"/>
        <v>39580.75805</v>
      </c>
      <c r="E41" s="2">
        <f t="shared" si="1"/>
        <v>39631.73554</v>
      </c>
      <c r="F41" s="2">
        <f t="shared" si="2"/>
        <v>39638.11234</v>
      </c>
      <c r="G41" s="2">
        <f t="shared" si="3"/>
        <v>39772.26243</v>
      </c>
      <c r="H41" s="2">
        <f t="shared" si="4"/>
        <v>191.5043784</v>
      </c>
    </row>
    <row r="42">
      <c r="A42" s="16" t="s">
        <v>70</v>
      </c>
      <c r="B42" s="1">
        <v>28.0</v>
      </c>
      <c r="C42" s="17">
        <v>0.5</v>
      </c>
      <c r="D42" s="2">
        <f t="shared" si="5"/>
        <v>39778.66184</v>
      </c>
      <c r="E42" s="2">
        <f t="shared" si="1"/>
        <v>39835.38732</v>
      </c>
      <c r="F42" s="2">
        <f t="shared" si="2"/>
        <v>39842.48369</v>
      </c>
      <c r="G42" s="2">
        <f t="shared" si="3"/>
        <v>39970.43473</v>
      </c>
      <c r="H42" s="2">
        <f t="shared" si="4"/>
        <v>191.7728821</v>
      </c>
    </row>
    <row r="43">
      <c r="A43" s="16" t="s">
        <v>71</v>
      </c>
      <c r="B43" s="1">
        <v>31.0</v>
      </c>
      <c r="C43" s="17">
        <v>0.5</v>
      </c>
      <c r="D43" s="2">
        <f t="shared" si="5"/>
        <v>39977.55515</v>
      </c>
      <c r="E43" s="2">
        <f t="shared" si="1"/>
        <v>40029.04369</v>
      </c>
      <c r="F43" s="2">
        <f t="shared" si="2"/>
        <v>40035.48442</v>
      </c>
      <c r="G43" s="2">
        <f t="shared" si="3"/>
        <v>40170.97936</v>
      </c>
      <c r="H43" s="2">
        <f t="shared" si="4"/>
        <v>193.4242098</v>
      </c>
    </row>
    <row r="44">
      <c r="A44" s="16" t="s">
        <v>72</v>
      </c>
      <c r="B44" s="1">
        <v>30.0</v>
      </c>
      <c r="C44" s="17">
        <v>0.5</v>
      </c>
      <c r="D44" s="2">
        <f t="shared" si="5"/>
        <v>40177.44293</v>
      </c>
      <c r="E44" s="2">
        <f t="shared" si="1"/>
        <v>40230.91492</v>
      </c>
      <c r="F44" s="2">
        <f t="shared" si="2"/>
        <v>40237.60392</v>
      </c>
      <c r="G44" s="2">
        <f t="shared" si="3"/>
        <v>40371.61775</v>
      </c>
      <c r="H44" s="2">
        <f t="shared" si="4"/>
        <v>194.1748194</v>
      </c>
    </row>
    <row r="45">
      <c r="A45" s="16" t="s">
        <v>73</v>
      </c>
      <c r="B45" s="1">
        <v>31.0</v>
      </c>
      <c r="C45" s="17">
        <v>0.5</v>
      </c>
      <c r="D45" s="2">
        <f t="shared" si="5"/>
        <v>40378.33014</v>
      </c>
      <c r="E45" s="2">
        <f t="shared" si="1"/>
        <v>40430.33485</v>
      </c>
      <c r="F45" s="2">
        <f t="shared" si="2"/>
        <v>40436.84015</v>
      </c>
      <c r="G45" s="2">
        <f t="shared" si="3"/>
        <v>40573.69343</v>
      </c>
      <c r="H45" s="2">
        <f t="shared" si="4"/>
        <v>195.3632875</v>
      </c>
    </row>
    <row r="46">
      <c r="A46" s="16" t="s">
        <v>74</v>
      </c>
      <c r="B46" s="1">
        <v>30.0</v>
      </c>
      <c r="C46" s="17">
        <v>0.5</v>
      </c>
      <c r="D46" s="2">
        <f t="shared" si="5"/>
        <v>40580.22179</v>
      </c>
      <c r="E46" s="2">
        <f t="shared" si="1"/>
        <v>40634.22985</v>
      </c>
      <c r="F46" s="2">
        <f t="shared" si="2"/>
        <v>40640.9859</v>
      </c>
      <c r="G46" s="2">
        <f t="shared" si="3"/>
        <v>40776.34322</v>
      </c>
      <c r="H46" s="2">
        <f t="shared" si="4"/>
        <v>196.1214219</v>
      </c>
    </row>
    <row r="47">
      <c r="A47" s="16" t="s">
        <v>75</v>
      </c>
      <c r="B47" s="1">
        <v>31.0</v>
      </c>
      <c r="C47" s="17">
        <v>0.5</v>
      </c>
      <c r="D47" s="2">
        <f t="shared" si="5"/>
        <v>40783.1229</v>
      </c>
      <c r="E47" s="2">
        <f t="shared" si="1"/>
        <v>40835.64896</v>
      </c>
      <c r="F47" s="2">
        <f t="shared" si="2"/>
        <v>40842.21947</v>
      </c>
      <c r="G47" s="2">
        <f t="shared" si="3"/>
        <v>40980.44471</v>
      </c>
      <c r="H47" s="2">
        <f t="shared" si="4"/>
        <v>197.3218044</v>
      </c>
    </row>
    <row r="48">
      <c r="A48" s="16" t="s">
        <v>76</v>
      </c>
      <c r="B48" s="1">
        <v>31.0</v>
      </c>
      <c r="C48" s="17">
        <v>0.5</v>
      </c>
      <c r="D48" s="2">
        <f t="shared" si="5"/>
        <v>40987.03852</v>
      </c>
      <c r="E48" s="2">
        <f t="shared" si="1"/>
        <v>41039.82721</v>
      </c>
      <c r="F48" s="2">
        <f t="shared" si="2"/>
        <v>41046.43057</v>
      </c>
      <c r="G48" s="2">
        <f t="shared" si="3"/>
        <v>41185.34693</v>
      </c>
      <c r="H48" s="2">
        <f t="shared" si="4"/>
        <v>198.3084135</v>
      </c>
    </row>
    <row r="49">
      <c r="A49" s="16" t="s">
        <v>77</v>
      </c>
      <c r="B49" s="1">
        <v>30.0</v>
      </c>
      <c r="C49" s="17">
        <v>0.5</v>
      </c>
      <c r="D49" s="2">
        <f t="shared" si="5"/>
        <v>41191.97371</v>
      </c>
      <c r="E49" s="2">
        <f t="shared" si="1"/>
        <v>41246.79594</v>
      </c>
      <c r="F49" s="2">
        <f t="shared" si="2"/>
        <v>41253.65385</v>
      </c>
      <c r="G49" s="2">
        <f t="shared" si="3"/>
        <v>41391.05169</v>
      </c>
      <c r="H49" s="2">
        <f t="shared" si="4"/>
        <v>199.0779769</v>
      </c>
    </row>
    <row r="50">
      <c r="A50" s="16" t="s">
        <v>78</v>
      </c>
      <c r="B50" s="1">
        <v>31.0</v>
      </c>
      <c r="C50" s="17">
        <v>0.5</v>
      </c>
      <c r="D50" s="2">
        <f t="shared" si="5"/>
        <v>41397.93358</v>
      </c>
      <c r="E50" s="2">
        <f t="shared" si="1"/>
        <v>41451.25147</v>
      </c>
      <c r="F50" s="2">
        <f t="shared" si="2"/>
        <v>41457.92104</v>
      </c>
      <c r="G50" s="2">
        <f t="shared" si="3"/>
        <v>41598.23003</v>
      </c>
      <c r="H50" s="2">
        <f t="shared" si="4"/>
        <v>200.2964553</v>
      </c>
    </row>
    <row r="51">
      <c r="A51" s="16" t="s">
        <v>79</v>
      </c>
      <c r="B51" s="1">
        <v>30.0</v>
      </c>
      <c r="C51" s="17">
        <v>0.5</v>
      </c>
      <c r="D51" s="2">
        <f t="shared" si="5"/>
        <v>41604.92325</v>
      </c>
      <c r="E51" s="2">
        <f t="shared" si="1"/>
        <v>41660.29507</v>
      </c>
      <c r="F51" s="2">
        <f t="shared" si="2"/>
        <v>41667.22173</v>
      </c>
      <c r="G51" s="2">
        <f t="shared" si="3"/>
        <v>41805.99698</v>
      </c>
      <c r="H51" s="2">
        <f t="shared" si="4"/>
        <v>201.0737336</v>
      </c>
    </row>
    <row r="52">
      <c r="A52" s="16" t="s">
        <v>80</v>
      </c>
      <c r="B52" s="1">
        <v>31.0</v>
      </c>
      <c r="C52" s="17">
        <v>0.5</v>
      </c>
      <c r="D52" s="2">
        <f t="shared" si="5"/>
        <v>41812.94786</v>
      </c>
      <c r="E52" s="2">
        <f t="shared" si="1"/>
        <v>41866.80027</v>
      </c>
      <c r="F52" s="2">
        <f t="shared" si="2"/>
        <v>41873.5367</v>
      </c>
      <c r="G52" s="2">
        <f t="shared" si="3"/>
        <v>42015.25229</v>
      </c>
      <c r="H52" s="2">
        <f t="shared" si="4"/>
        <v>202.3044273</v>
      </c>
    </row>
    <row r="53">
      <c r="A53" s="16" t="s">
        <v>81</v>
      </c>
      <c r="B53" s="1">
        <v>31.0</v>
      </c>
      <c r="C53" s="17">
        <v>0.5</v>
      </c>
      <c r="D53" s="2">
        <f t="shared" si="5"/>
        <v>42022.0126</v>
      </c>
      <c r="E53" s="2">
        <f t="shared" si="1"/>
        <v>42076.13427</v>
      </c>
      <c r="F53" s="2">
        <f t="shared" si="2"/>
        <v>42082.90438</v>
      </c>
      <c r="G53" s="2">
        <f t="shared" si="3"/>
        <v>42225.32855</v>
      </c>
      <c r="H53" s="2">
        <f t="shared" si="4"/>
        <v>203.3159494</v>
      </c>
    </row>
    <row r="54">
      <c r="A54" s="16" t="s">
        <v>82</v>
      </c>
      <c r="B54" s="1">
        <v>28.0</v>
      </c>
      <c r="C54" s="17">
        <v>0.5</v>
      </c>
      <c r="D54" s="2">
        <f t="shared" si="5"/>
        <v>42232.12266</v>
      </c>
      <c r="E54" s="2">
        <f t="shared" si="1"/>
        <v>42292.34684</v>
      </c>
      <c r="F54" s="2">
        <f t="shared" si="2"/>
        <v>42299.8809</v>
      </c>
      <c r="G54" s="2">
        <f t="shared" si="3"/>
        <v>42435.72368</v>
      </c>
      <c r="H54" s="2">
        <f t="shared" si="4"/>
        <v>203.6010139</v>
      </c>
    </row>
    <row r="55">
      <c r="A55" s="16" t="s">
        <v>83</v>
      </c>
      <c r="B55" s="1">
        <v>31.0</v>
      </c>
      <c r="C55" s="17">
        <v>0.5</v>
      </c>
      <c r="D55" s="2">
        <f t="shared" si="5"/>
        <v>42443.28328</v>
      </c>
      <c r="E55" s="2">
        <f t="shared" si="1"/>
        <v>42497.94752</v>
      </c>
      <c r="F55" s="2">
        <f t="shared" si="2"/>
        <v>42504.7855</v>
      </c>
      <c r="G55" s="2">
        <f t="shared" si="3"/>
        <v>42648.63747</v>
      </c>
      <c r="H55" s="2">
        <f t="shared" si="4"/>
        <v>205.3541918</v>
      </c>
    </row>
    <row r="56">
      <c r="A56" s="16" t="s">
        <v>84</v>
      </c>
      <c r="B56" s="1">
        <v>30.0</v>
      </c>
      <c r="C56" s="17">
        <v>0.5</v>
      </c>
      <c r="D56" s="2">
        <f t="shared" si="5"/>
        <v>42655.49969</v>
      </c>
      <c r="E56" s="2">
        <f t="shared" si="1"/>
        <v>42712.26972</v>
      </c>
      <c r="F56" s="2">
        <f t="shared" si="2"/>
        <v>42719.37129</v>
      </c>
      <c r="G56" s="2">
        <f t="shared" si="3"/>
        <v>42861.65079</v>
      </c>
      <c r="H56" s="2">
        <f t="shared" si="4"/>
        <v>206.1510973</v>
      </c>
    </row>
    <row r="57">
      <c r="A57" s="16" t="s">
        <v>85</v>
      </c>
      <c r="B57" s="1">
        <v>31.0</v>
      </c>
      <c r="C57" s="17">
        <v>0.5</v>
      </c>
      <c r="D57" s="2">
        <f t="shared" si="5"/>
        <v>42868.77719</v>
      </c>
      <c r="E57" s="2">
        <f t="shared" si="1"/>
        <v>42923.98944</v>
      </c>
      <c r="F57" s="2">
        <f t="shared" si="2"/>
        <v>42930.89597</v>
      </c>
      <c r="G57" s="2">
        <f t="shared" si="3"/>
        <v>43076.19006</v>
      </c>
      <c r="H57" s="2">
        <f t="shared" si="4"/>
        <v>207.4128676</v>
      </c>
    </row>
    <row r="58">
      <c r="A58" s="16" t="s">
        <v>86</v>
      </c>
      <c r="B58" s="1">
        <v>30.0</v>
      </c>
      <c r="C58" s="17">
        <v>0.5</v>
      </c>
      <c r="D58" s="2">
        <f t="shared" si="5"/>
        <v>43083.12108</v>
      </c>
      <c r="E58" s="2">
        <f t="shared" si="1"/>
        <v>43140.46023</v>
      </c>
      <c r="F58" s="2">
        <f t="shared" si="2"/>
        <v>43147.63299</v>
      </c>
      <c r="G58" s="2">
        <f t="shared" si="3"/>
        <v>43291.33884</v>
      </c>
      <c r="H58" s="2">
        <f t="shared" si="4"/>
        <v>208.2177621</v>
      </c>
    </row>
    <row r="59">
      <c r="A59" s="16" t="s">
        <v>87</v>
      </c>
      <c r="B59" s="1">
        <v>31.0</v>
      </c>
      <c r="C59" s="17">
        <v>0.5</v>
      </c>
      <c r="D59" s="2">
        <f t="shared" si="5"/>
        <v>43298.53668</v>
      </c>
      <c r="E59" s="2">
        <f t="shared" si="1"/>
        <v>43354.30244</v>
      </c>
      <c r="F59" s="2">
        <f t="shared" si="2"/>
        <v>43361.2782</v>
      </c>
      <c r="G59" s="2">
        <f t="shared" si="3"/>
        <v>43508.02887</v>
      </c>
      <c r="H59" s="2">
        <f t="shared" si="4"/>
        <v>209.4921816</v>
      </c>
    </row>
    <row r="60">
      <c r="A60" s="16" t="s">
        <v>88</v>
      </c>
      <c r="B60" s="1">
        <v>31.0</v>
      </c>
      <c r="C60" s="17">
        <v>0.5</v>
      </c>
      <c r="D60" s="2">
        <f t="shared" si="5"/>
        <v>43515.02937</v>
      </c>
      <c r="E60" s="2">
        <f t="shared" si="1"/>
        <v>43571.07395</v>
      </c>
      <c r="F60" s="2">
        <f t="shared" si="2"/>
        <v>43578.08459</v>
      </c>
      <c r="G60" s="2">
        <f t="shared" si="3"/>
        <v>43725.56901</v>
      </c>
      <c r="H60" s="2">
        <f t="shared" si="4"/>
        <v>210.5396425</v>
      </c>
    </row>
    <row r="61">
      <c r="A61" s="16" t="s">
        <v>89</v>
      </c>
      <c r="B61" s="1">
        <v>30.0</v>
      </c>
      <c r="C61" s="17">
        <v>0.5</v>
      </c>
      <c r="D61" s="2">
        <f t="shared" si="5"/>
        <v>43732.60451</v>
      </c>
      <c r="E61" s="2">
        <f t="shared" si="1"/>
        <v>43790.80806</v>
      </c>
      <c r="F61" s="2">
        <f t="shared" si="2"/>
        <v>43798.08895</v>
      </c>
      <c r="G61" s="2">
        <f t="shared" si="3"/>
        <v>43943.96119</v>
      </c>
      <c r="H61" s="2">
        <f t="shared" si="4"/>
        <v>211.3566709</v>
      </c>
    </row>
    <row r="62">
      <c r="A62" s="16" t="s">
        <v>90</v>
      </c>
      <c r="B62" s="1">
        <v>31.0</v>
      </c>
      <c r="C62" s="17">
        <v>0.5</v>
      </c>
      <c r="D62" s="2">
        <f t="shared" si="5"/>
        <v>43951.26754</v>
      </c>
      <c r="E62" s="2">
        <f t="shared" si="1"/>
        <v>44007.87396</v>
      </c>
      <c r="F62" s="2">
        <f t="shared" si="2"/>
        <v>44014.95489</v>
      </c>
      <c r="G62" s="2">
        <f t="shared" si="3"/>
        <v>44163.91784</v>
      </c>
      <c r="H62" s="2">
        <f t="shared" si="4"/>
        <v>212.6503024</v>
      </c>
    </row>
    <row r="63">
      <c r="A63" s="16" t="s">
        <v>91</v>
      </c>
      <c r="B63" s="1">
        <v>30.0</v>
      </c>
      <c r="C63" s="17">
        <v>0.5</v>
      </c>
      <c r="D63" s="2">
        <f t="shared" si="5"/>
        <v>44171.02387</v>
      </c>
      <c r="E63" s="2">
        <f t="shared" si="1"/>
        <v>44229.81091</v>
      </c>
      <c r="F63" s="2">
        <f t="shared" si="2"/>
        <v>44237.16479</v>
      </c>
      <c r="G63" s="2">
        <f t="shared" si="3"/>
        <v>44384.4994</v>
      </c>
      <c r="H63" s="2">
        <f t="shared" si="4"/>
        <v>213.4755215</v>
      </c>
    </row>
    <row r="64">
      <c r="A64" s="16" t="s">
        <v>92</v>
      </c>
      <c r="B64" s="1">
        <v>31.0</v>
      </c>
      <c r="C64" s="17">
        <v>0.5</v>
      </c>
      <c r="D64" s="2">
        <f t="shared" si="5"/>
        <v>44391.87899</v>
      </c>
      <c r="E64" s="2">
        <f t="shared" si="1"/>
        <v>44449.0529</v>
      </c>
      <c r="F64" s="2">
        <f t="shared" si="2"/>
        <v>44456.20481</v>
      </c>
      <c r="G64" s="2">
        <f t="shared" si="3"/>
        <v>44606.66112</v>
      </c>
      <c r="H64" s="2">
        <f t="shared" si="4"/>
        <v>214.7821217</v>
      </c>
    </row>
    <row r="65">
      <c r="A65" s="16" t="s">
        <v>93</v>
      </c>
      <c r="B65" s="1">
        <v>31.0</v>
      </c>
      <c r="C65" s="17">
        <v>0.5</v>
      </c>
      <c r="D65" s="2">
        <f t="shared" si="5"/>
        <v>44613.83839</v>
      </c>
      <c r="E65" s="2">
        <f t="shared" si="1"/>
        <v>44671.29816</v>
      </c>
      <c r="F65" s="2">
        <f t="shared" si="2"/>
        <v>44678.48584</v>
      </c>
      <c r="G65" s="2">
        <f t="shared" si="3"/>
        <v>44829.69442</v>
      </c>
      <c r="H65" s="2">
        <f t="shared" si="4"/>
        <v>215.8560323</v>
      </c>
    </row>
    <row r="66">
      <c r="A66" s="16" t="s">
        <v>94</v>
      </c>
      <c r="B66" s="1">
        <v>28.0</v>
      </c>
      <c r="C66" s="17">
        <v>0.5</v>
      </c>
      <c r="D66" s="2">
        <f t="shared" si="5"/>
        <v>44836.90758</v>
      </c>
      <c r="E66" s="2">
        <f t="shared" si="1"/>
        <v>44900.84625</v>
      </c>
      <c r="F66" s="2">
        <f t="shared" si="2"/>
        <v>44908.84499</v>
      </c>
      <c r="G66" s="2">
        <f t="shared" si="3"/>
        <v>45053.06626</v>
      </c>
      <c r="H66" s="2">
        <f t="shared" si="4"/>
        <v>216.1586789</v>
      </c>
    </row>
    <row r="67">
      <c r="A67" s="16" t="s">
        <v>95</v>
      </c>
      <c r="B67" s="1">
        <v>31.0</v>
      </c>
      <c r="C67" s="17">
        <v>0.5</v>
      </c>
      <c r="D67" s="2">
        <f t="shared" si="5"/>
        <v>45061.09212</v>
      </c>
      <c r="E67" s="2">
        <f t="shared" si="1"/>
        <v>45119.12793</v>
      </c>
      <c r="F67" s="2">
        <f t="shared" si="2"/>
        <v>45126.38766</v>
      </c>
      <c r="G67" s="2">
        <f t="shared" si="3"/>
        <v>45279.11211</v>
      </c>
      <c r="H67" s="2">
        <f t="shared" si="4"/>
        <v>218.019989</v>
      </c>
    </row>
    <row r="68">
      <c r="A68" s="16" t="s">
        <v>96</v>
      </c>
      <c r="B68" s="1">
        <v>30.0</v>
      </c>
      <c r="C68" s="17">
        <v>0.5</v>
      </c>
      <c r="D68" s="2">
        <f t="shared" si="5"/>
        <v>45286.39758</v>
      </c>
      <c r="E68" s="2">
        <f t="shared" si="1"/>
        <v>45346.66906</v>
      </c>
      <c r="F68" s="2">
        <f t="shared" si="2"/>
        <v>45354.20863</v>
      </c>
      <c r="G68" s="2">
        <f t="shared" si="3"/>
        <v>45505.26363</v>
      </c>
      <c r="H68" s="2">
        <f t="shared" si="4"/>
        <v>218.8660459</v>
      </c>
    </row>
    <row r="69">
      <c r="A69" s="16" t="s">
        <v>97</v>
      </c>
      <c r="B69" s="1">
        <v>31.0</v>
      </c>
      <c r="C69" s="17">
        <v>0.5</v>
      </c>
      <c r="D69" s="2">
        <f t="shared" si="5"/>
        <v>45512.82957</v>
      </c>
      <c r="E69" s="2">
        <f t="shared" si="1"/>
        <v>45571.44719</v>
      </c>
      <c r="F69" s="2">
        <f t="shared" si="2"/>
        <v>45578.7797</v>
      </c>
      <c r="G69" s="2">
        <f t="shared" si="3"/>
        <v>45733.03521</v>
      </c>
      <c r="H69" s="2">
        <f t="shared" si="4"/>
        <v>220.2056394</v>
      </c>
    </row>
    <row r="70">
      <c r="A70" s="16" t="s">
        <v>98</v>
      </c>
      <c r="B70" s="1">
        <v>30.0</v>
      </c>
      <c r="C70" s="17">
        <v>0.5</v>
      </c>
      <c r="D70" s="2">
        <f t="shared" si="5"/>
        <v>45740.39371</v>
      </c>
      <c r="E70" s="2">
        <f t="shared" si="1"/>
        <v>45801.26942</v>
      </c>
      <c r="F70" s="2">
        <f t="shared" si="2"/>
        <v>45808.88458</v>
      </c>
      <c r="G70" s="2">
        <f t="shared" si="3"/>
        <v>45961.45389</v>
      </c>
      <c r="H70" s="2">
        <f t="shared" si="4"/>
        <v>221.0601781</v>
      </c>
    </row>
    <row r="71">
      <c r="A71" s="16" t="s">
        <v>99</v>
      </c>
      <c r="B71" s="1">
        <v>31.0</v>
      </c>
      <c r="C71" s="17">
        <v>0.5</v>
      </c>
      <c r="D71" s="2">
        <f t="shared" si="5"/>
        <v>45969.09568</v>
      </c>
      <c r="E71" s="2">
        <f t="shared" si="1"/>
        <v>46028.30094</v>
      </c>
      <c r="F71" s="2">
        <f t="shared" si="2"/>
        <v>46035.70696</v>
      </c>
      <c r="G71" s="2">
        <f t="shared" si="3"/>
        <v>46191.50888</v>
      </c>
      <c r="H71" s="2">
        <f t="shared" si="4"/>
        <v>222.4132009</v>
      </c>
    </row>
    <row r="72">
      <c r="A72" s="16" t="s">
        <v>100</v>
      </c>
      <c r="B72" s="1">
        <v>31.0</v>
      </c>
      <c r="C72" s="17">
        <v>0.5</v>
      </c>
      <c r="D72" s="2">
        <f t="shared" si="5"/>
        <v>46198.94116</v>
      </c>
      <c r="E72" s="2">
        <f t="shared" si="1"/>
        <v>46258.44245</v>
      </c>
      <c r="F72" s="2">
        <f t="shared" si="2"/>
        <v>46265.8855</v>
      </c>
      <c r="G72" s="2">
        <f t="shared" si="3"/>
        <v>46422.46643</v>
      </c>
      <c r="H72" s="2">
        <f t="shared" si="4"/>
        <v>223.5252669</v>
      </c>
    </row>
    <row r="73">
      <c r="A73" s="16" t="s">
        <v>101</v>
      </c>
      <c r="B73" s="1">
        <v>30.0</v>
      </c>
      <c r="C73" s="17">
        <v>0.5</v>
      </c>
      <c r="D73" s="2">
        <f t="shared" si="5"/>
        <v>46429.93587</v>
      </c>
      <c r="E73" s="2">
        <f t="shared" si="1"/>
        <v>46491.72928</v>
      </c>
      <c r="F73" s="2">
        <f t="shared" si="2"/>
        <v>46499.45924</v>
      </c>
      <c r="G73" s="2">
        <f t="shared" si="3"/>
        <v>46654.32856</v>
      </c>
      <c r="H73" s="2">
        <f t="shared" si="4"/>
        <v>224.3926879</v>
      </c>
    </row>
    <row r="74">
      <c r="A74" s="16" t="s">
        <v>102</v>
      </c>
      <c r="B74" s="1">
        <v>31.0</v>
      </c>
      <c r="C74" s="17">
        <v>0.5</v>
      </c>
      <c r="D74" s="2">
        <f t="shared" si="5"/>
        <v>46662.08555</v>
      </c>
      <c r="E74" s="2">
        <f t="shared" si="1"/>
        <v>46722.18333</v>
      </c>
      <c r="F74" s="2">
        <f t="shared" si="2"/>
        <v>46729.701</v>
      </c>
      <c r="G74" s="2">
        <f t="shared" si="3"/>
        <v>46887.85165</v>
      </c>
      <c r="H74" s="2">
        <f t="shared" si="4"/>
        <v>225.7661077</v>
      </c>
    </row>
    <row r="75">
      <c r="A75" s="16" t="s">
        <v>103</v>
      </c>
      <c r="B75" s="1">
        <v>30.0</v>
      </c>
      <c r="C75" s="17">
        <v>0.5</v>
      </c>
      <c r="D75" s="2">
        <f t="shared" si="5"/>
        <v>46895.39597</v>
      </c>
      <c r="E75" s="2">
        <f t="shared" si="1"/>
        <v>46957.80887</v>
      </c>
      <c r="F75" s="2">
        <f t="shared" si="2"/>
        <v>46965.61632</v>
      </c>
      <c r="G75" s="2">
        <f t="shared" si="3"/>
        <v>47122.0382</v>
      </c>
      <c r="H75" s="2">
        <f t="shared" si="4"/>
        <v>226.6422246</v>
      </c>
    </row>
    <row r="76">
      <c r="A76" s="16" t="s">
        <v>104</v>
      </c>
      <c r="B76" s="1">
        <v>31.0</v>
      </c>
      <c r="C76" s="17">
        <v>0.5</v>
      </c>
      <c r="D76" s="2">
        <f t="shared" si="5"/>
        <v>47129.87295</v>
      </c>
      <c r="E76" s="2">
        <f t="shared" si="1"/>
        <v>47190.57322</v>
      </c>
      <c r="F76" s="2">
        <f t="shared" si="2"/>
        <v>47198.16625</v>
      </c>
      <c r="G76" s="2">
        <f t="shared" si="3"/>
        <v>47357.90237</v>
      </c>
      <c r="H76" s="2">
        <f t="shared" si="4"/>
        <v>228.029413</v>
      </c>
    </row>
    <row r="77">
      <c r="A77" s="16" t="s">
        <v>105</v>
      </c>
      <c r="B77" s="1">
        <v>31.0</v>
      </c>
      <c r="C77" s="17">
        <v>0.5</v>
      </c>
      <c r="D77" s="2">
        <f t="shared" si="5"/>
        <v>47365.52232</v>
      </c>
      <c r="E77" s="2">
        <f t="shared" si="1"/>
        <v>47426.52609</v>
      </c>
      <c r="F77" s="2">
        <f t="shared" si="2"/>
        <v>47434.15708</v>
      </c>
      <c r="G77" s="2">
        <f t="shared" si="3"/>
        <v>47594.69188</v>
      </c>
      <c r="H77" s="2">
        <f t="shared" si="4"/>
        <v>229.16956</v>
      </c>
    </row>
    <row r="78">
      <c r="A78" s="16" t="s">
        <v>106</v>
      </c>
      <c r="B78" s="1">
        <v>29.0</v>
      </c>
      <c r="C78" s="17">
        <v>0.5</v>
      </c>
      <c r="D78" s="2">
        <f t="shared" si="5"/>
        <v>47602.34993</v>
      </c>
      <c r="E78" s="2">
        <f t="shared" si="1"/>
        <v>47667.88982</v>
      </c>
      <c r="F78" s="2">
        <f t="shared" si="2"/>
        <v>47676.08865</v>
      </c>
      <c r="G78" s="2">
        <f t="shared" si="3"/>
        <v>47832.1346</v>
      </c>
      <c r="H78" s="2">
        <f t="shared" si="4"/>
        <v>229.7846713</v>
      </c>
    </row>
    <row r="79">
      <c r="A79" s="16" t="s">
        <v>107</v>
      </c>
      <c r="B79" s="1">
        <v>31.0</v>
      </c>
      <c r="C79" s="17">
        <v>0.5</v>
      </c>
      <c r="D79" s="2">
        <f t="shared" si="5"/>
        <v>47840.36168</v>
      </c>
      <c r="E79" s="2">
        <f t="shared" si="1"/>
        <v>47901.97701</v>
      </c>
      <c r="F79" s="2">
        <f t="shared" si="2"/>
        <v>47909.68451</v>
      </c>
      <c r="G79" s="2">
        <f t="shared" si="3"/>
        <v>48071.82867</v>
      </c>
      <c r="H79" s="2">
        <f t="shared" si="4"/>
        <v>231.4669849</v>
      </c>
    </row>
    <row r="80">
      <c r="A80" s="16" t="s">
        <v>108</v>
      </c>
      <c r="B80" s="1">
        <v>30.0</v>
      </c>
      <c r="C80" s="17">
        <v>0.5</v>
      </c>
      <c r="D80" s="2">
        <f t="shared" si="5"/>
        <v>48079.56349</v>
      </c>
      <c r="E80" s="2">
        <f t="shared" si="1"/>
        <v>48143.55238</v>
      </c>
      <c r="F80" s="2">
        <f t="shared" si="2"/>
        <v>48151.55698</v>
      </c>
      <c r="G80" s="2">
        <f t="shared" si="3"/>
        <v>48311.92871</v>
      </c>
      <c r="H80" s="2">
        <f t="shared" si="4"/>
        <v>232.3652248</v>
      </c>
    </row>
    <row r="81">
      <c r="A81" s="16" t="s">
        <v>109</v>
      </c>
      <c r="B81" s="1">
        <v>31.0</v>
      </c>
      <c r="C81" s="17">
        <v>0.5</v>
      </c>
      <c r="D81" s="2">
        <f t="shared" si="5"/>
        <v>48319.96131</v>
      </c>
      <c r="E81" s="2">
        <f t="shared" si="1"/>
        <v>48382.19433</v>
      </c>
      <c r="F81" s="2">
        <f t="shared" si="2"/>
        <v>48389.97909</v>
      </c>
      <c r="G81" s="2">
        <f t="shared" si="3"/>
        <v>48553.74875</v>
      </c>
      <c r="H81" s="2">
        <f t="shared" si="4"/>
        <v>233.7874414</v>
      </c>
    </row>
    <row r="82">
      <c r="A82" s="16" t="s">
        <v>110</v>
      </c>
      <c r="B82" s="1">
        <v>30.0</v>
      </c>
      <c r="C82" s="17">
        <v>0.5</v>
      </c>
      <c r="D82" s="2">
        <f t="shared" si="5"/>
        <v>48561.56111</v>
      </c>
      <c r="E82" s="2">
        <f t="shared" si="1"/>
        <v>48626.1915</v>
      </c>
      <c r="F82" s="2">
        <f t="shared" si="2"/>
        <v>48634.27634</v>
      </c>
      <c r="G82" s="2">
        <f t="shared" si="3"/>
        <v>48796.2558</v>
      </c>
      <c r="H82" s="2">
        <f t="shared" si="4"/>
        <v>234.6946861</v>
      </c>
    </row>
    <row r="83">
      <c r="A83" s="16" t="s">
        <v>111</v>
      </c>
      <c r="B83" s="1">
        <v>31.0</v>
      </c>
      <c r="C83" s="17">
        <v>0.5</v>
      </c>
      <c r="D83" s="2">
        <f t="shared" si="5"/>
        <v>48804.36892</v>
      </c>
      <c r="E83" s="2">
        <f t="shared" si="1"/>
        <v>48867.22583</v>
      </c>
      <c r="F83" s="2">
        <f t="shared" si="2"/>
        <v>48875.08863</v>
      </c>
      <c r="G83" s="2">
        <f t="shared" si="3"/>
        <v>49040.50008</v>
      </c>
      <c r="H83" s="2">
        <f t="shared" si="4"/>
        <v>236.1311605</v>
      </c>
    </row>
    <row r="84">
      <c r="A84" s="16" t="s">
        <v>112</v>
      </c>
      <c r="B84" s="1">
        <v>31.0</v>
      </c>
      <c r="C84" s="17">
        <v>0.5</v>
      </c>
      <c r="D84" s="2">
        <f t="shared" si="5"/>
        <v>49048.39076</v>
      </c>
      <c r="E84" s="2">
        <f t="shared" si="1"/>
        <v>49111.56196</v>
      </c>
      <c r="F84" s="2">
        <f t="shared" si="2"/>
        <v>49119.46408</v>
      </c>
      <c r="G84" s="2">
        <f t="shared" si="3"/>
        <v>49285.70258</v>
      </c>
      <c r="H84" s="2">
        <f t="shared" si="4"/>
        <v>237.3118163</v>
      </c>
    </row>
    <row r="85">
      <c r="A85" s="16" t="s">
        <v>113</v>
      </c>
      <c r="B85" s="1">
        <v>30.0</v>
      </c>
      <c r="C85" s="17">
        <v>0.5</v>
      </c>
      <c r="D85" s="2">
        <f t="shared" si="5"/>
        <v>49293.63272</v>
      </c>
      <c r="E85" s="2">
        <f t="shared" si="1"/>
        <v>49359.23741</v>
      </c>
      <c r="F85" s="2">
        <f t="shared" si="2"/>
        <v>49367.44414</v>
      </c>
      <c r="G85" s="2">
        <f t="shared" si="3"/>
        <v>49531.86545</v>
      </c>
      <c r="H85" s="2">
        <f t="shared" si="4"/>
        <v>238.2327379</v>
      </c>
    </row>
    <row r="86">
      <c r="A86" s="16" t="s">
        <v>114</v>
      </c>
      <c r="B86" s="1">
        <v>31.0</v>
      </c>
      <c r="C86" s="17">
        <v>0.5</v>
      </c>
      <c r="D86" s="2">
        <f t="shared" si="5"/>
        <v>49540.10088</v>
      </c>
      <c r="E86" s="2">
        <f t="shared" si="1"/>
        <v>49603.90537</v>
      </c>
      <c r="F86" s="2">
        <f t="shared" si="2"/>
        <v>49611.88671</v>
      </c>
      <c r="G86" s="2">
        <f t="shared" si="3"/>
        <v>49779.79175</v>
      </c>
      <c r="H86" s="2">
        <f t="shared" si="4"/>
        <v>239.6908673</v>
      </c>
    </row>
    <row r="87">
      <c r="A87" s="16" t="s">
        <v>115</v>
      </c>
      <c r="B87" s="1">
        <v>30.0</v>
      </c>
      <c r="C87" s="17">
        <v>0.5</v>
      </c>
      <c r="D87" s="2">
        <f t="shared" si="5"/>
        <v>49787.80139</v>
      </c>
      <c r="E87" s="2">
        <f t="shared" si="1"/>
        <v>49854.06377</v>
      </c>
      <c r="F87" s="2">
        <f t="shared" si="2"/>
        <v>49862.35276</v>
      </c>
      <c r="G87" s="2">
        <f t="shared" si="3"/>
        <v>50028.42241</v>
      </c>
      <c r="H87" s="2">
        <f t="shared" si="4"/>
        <v>240.6210211</v>
      </c>
    </row>
    <row r="88">
      <c r="A88" s="16" t="s">
        <v>116</v>
      </c>
      <c r="B88" s="1">
        <v>31.0</v>
      </c>
      <c r="C88" s="17">
        <v>0.5</v>
      </c>
      <c r="D88" s="2">
        <f t="shared" si="5"/>
        <v>50036.74039</v>
      </c>
      <c r="E88" s="2">
        <f t="shared" si="1"/>
        <v>50101.18452</v>
      </c>
      <c r="F88" s="2">
        <f t="shared" si="2"/>
        <v>50109.24587</v>
      </c>
      <c r="G88" s="2">
        <f t="shared" si="3"/>
        <v>50278.83416</v>
      </c>
      <c r="H88" s="2">
        <f t="shared" si="4"/>
        <v>242.0937682</v>
      </c>
    </row>
    <row r="89">
      <c r="A89" s="16" t="s">
        <v>117</v>
      </c>
      <c r="B89" s="1">
        <v>31.0</v>
      </c>
      <c r="C89" s="17">
        <v>0.5</v>
      </c>
      <c r="D89" s="2">
        <f t="shared" si="5"/>
        <v>50286.92409</v>
      </c>
      <c r="E89" s="2">
        <f t="shared" si="1"/>
        <v>50351.69044</v>
      </c>
      <c r="F89" s="2">
        <f t="shared" si="2"/>
        <v>50359.7921</v>
      </c>
      <c r="G89" s="2">
        <f t="shared" si="3"/>
        <v>50530.22833</v>
      </c>
      <c r="H89" s="2">
        <f t="shared" si="4"/>
        <v>243.304237</v>
      </c>
    </row>
    <row r="90">
      <c r="A90" s="16" t="s">
        <v>118</v>
      </c>
      <c r="B90" s="1">
        <v>28.0</v>
      </c>
      <c r="C90" s="17">
        <v>0.5</v>
      </c>
      <c r="D90" s="2">
        <f t="shared" si="5"/>
        <v>50538.35871</v>
      </c>
      <c r="E90" s="2">
        <f t="shared" si="1"/>
        <v>50610.42781</v>
      </c>
      <c r="F90" s="2">
        <f t="shared" si="2"/>
        <v>50619.44367</v>
      </c>
      <c r="G90" s="2">
        <f t="shared" si="3"/>
        <v>50782.00408</v>
      </c>
      <c r="H90" s="2">
        <f t="shared" si="4"/>
        <v>243.6453681</v>
      </c>
    </row>
    <row r="91">
      <c r="A91" s="16" t="s">
        <v>119</v>
      </c>
      <c r="B91" s="1">
        <v>31.0</v>
      </c>
      <c r="C91" s="17">
        <v>0.5</v>
      </c>
      <c r="D91" s="2">
        <f t="shared" si="5"/>
        <v>50791.05051</v>
      </c>
      <c r="E91" s="2">
        <f t="shared" si="1"/>
        <v>50856.46614</v>
      </c>
      <c r="F91" s="2">
        <f t="shared" si="2"/>
        <v>50864.64901</v>
      </c>
      <c r="G91" s="2">
        <f t="shared" si="3"/>
        <v>51036.79387</v>
      </c>
      <c r="H91" s="2">
        <f t="shared" si="4"/>
        <v>245.743362</v>
      </c>
    </row>
    <row r="92">
      <c r="A92" s="16" t="s">
        <v>120</v>
      </c>
      <c r="B92" s="1">
        <v>30.0</v>
      </c>
      <c r="C92" s="17">
        <v>0.5</v>
      </c>
      <c r="D92" s="2">
        <f t="shared" si="5"/>
        <v>51045.00576</v>
      </c>
      <c r="E92" s="2">
        <f t="shared" si="1"/>
        <v>51112.94135</v>
      </c>
      <c r="F92" s="2">
        <f t="shared" si="2"/>
        <v>51121.43965</v>
      </c>
      <c r="G92" s="2">
        <f t="shared" si="3"/>
        <v>51291.70276</v>
      </c>
      <c r="H92" s="2">
        <f t="shared" si="4"/>
        <v>246.6970034</v>
      </c>
    </row>
    <row r="93">
      <c r="A93" s="16" t="s">
        <v>121</v>
      </c>
      <c r="B93" s="1">
        <v>31.0</v>
      </c>
      <c r="C93" s="17">
        <v>0.5</v>
      </c>
      <c r="D93" s="2">
        <f t="shared" si="5"/>
        <v>51300.23079</v>
      </c>
      <c r="E93" s="2">
        <f t="shared" si="1"/>
        <v>51366.30221</v>
      </c>
      <c r="F93" s="2">
        <f t="shared" si="2"/>
        <v>51374.56712</v>
      </c>
      <c r="G93" s="2">
        <f t="shared" si="3"/>
        <v>51548.43773</v>
      </c>
      <c r="H93" s="2">
        <f t="shared" si="4"/>
        <v>248.2069392</v>
      </c>
    </row>
    <row r="94">
      <c r="A94" s="16" t="s">
        <v>122</v>
      </c>
      <c r="B94" s="1">
        <v>30.0</v>
      </c>
      <c r="C94" s="17">
        <v>0.5</v>
      </c>
      <c r="D94" s="2">
        <f t="shared" si="5"/>
        <v>51556.73194</v>
      </c>
      <c r="E94" s="2">
        <f t="shared" si="1"/>
        <v>51625.34859</v>
      </c>
      <c r="F94" s="2">
        <f t="shared" si="2"/>
        <v>51633.93209</v>
      </c>
      <c r="G94" s="2">
        <f t="shared" si="3"/>
        <v>51805.90208</v>
      </c>
      <c r="H94" s="2">
        <f t="shared" si="4"/>
        <v>249.1701408</v>
      </c>
    </row>
    <row r="95">
      <c r="A95" s="16" t="s">
        <v>123</v>
      </c>
      <c r="B95" s="1">
        <v>31.0</v>
      </c>
      <c r="C95" s="17">
        <v>0.5</v>
      </c>
      <c r="D95" s="2">
        <f t="shared" si="5"/>
        <v>51814.5156</v>
      </c>
      <c r="E95" s="2">
        <f t="shared" si="1"/>
        <v>51881.24939</v>
      </c>
      <c r="F95" s="2">
        <f t="shared" si="2"/>
        <v>51889.59716</v>
      </c>
      <c r="G95" s="2">
        <f t="shared" si="3"/>
        <v>52065.21082</v>
      </c>
      <c r="H95" s="2">
        <f t="shared" si="4"/>
        <v>250.6952138</v>
      </c>
    </row>
    <row r="96">
      <c r="A96" s="16" t="s">
        <v>124</v>
      </c>
      <c r="B96" s="1">
        <v>31.0</v>
      </c>
      <c r="C96" s="17">
        <v>0.5</v>
      </c>
      <c r="D96" s="2">
        <f t="shared" si="5"/>
        <v>52073.58818</v>
      </c>
      <c r="E96" s="2">
        <f t="shared" si="1"/>
        <v>52140.65564</v>
      </c>
      <c r="F96" s="2">
        <f t="shared" si="2"/>
        <v>52149.04514</v>
      </c>
      <c r="G96" s="2">
        <f t="shared" si="3"/>
        <v>52325.53687</v>
      </c>
      <c r="H96" s="2">
        <f t="shared" si="4"/>
        <v>251.9486899</v>
      </c>
    </row>
    <row r="97">
      <c r="A97" s="16" t="s">
        <v>125</v>
      </c>
      <c r="B97" s="1">
        <v>30.0</v>
      </c>
      <c r="C97" s="17">
        <v>0.5</v>
      </c>
      <c r="D97" s="2">
        <f t="shared" si="5"/>
        <v>52333.95612</v>
      </c>
      <c r="E97" s="2">
        <f t="shared" si="1"/>
        <v>52403.60717</v>
      </c>
      <c r="F97" s="2">
        <f t="shared" si="2"/>
        <v>52412.32007</v>
      </c>
      <c r="G97" s="2">
        <f t="shared" si="3"/>
        <v>52586.88253</v>
      </c>
      <c r="H97" s="2">
        <f t="shared" si="4"/>
        <v>252.9264118</v>
      </c>
    </row>
    <row r="98">
      <c r="A98" s="16" t="s">
        <v>126</v>
      </c>
      <c r="B98" s="1">
        <v>31.0</v>
      </c>
      <c r="C98" s="17">
        <v>0.5</v>
      </c>
      <c r="D98" s="2">
        <f t="shared" si="5"/>
        <v>52595.6259</v>
      </c>
      <c r="E98" s="2">
        <f t="shared" si="1"/>
        <v>52663.36571</v>
      </c>
      <c r="F98" s="2">
        <f t="shared" si="2"/>
        <v>52671.83932</v>
      </c>
      <c r="G98" s="2">
        <f t="shared" si="3"/>
        <v>52850.10038</v>
      </c>
      <c r="H98" s="2">
        <f t="shared" si="4"/>
        <v>254.4744755</v>
      </c>
    </row>
    <row r="99">
      <c r="A99" s="16" t="s">
        <v>127</v>
      </c>
      <c r="B99" s="1">
        <v>30.0</v>
      </c>
      <c r="C99" s="17">
        <v>0.5</v>
      </c>
      <c r="D99" s="2">
        <f t="shared" si="5"/>
        <v>52858.60403</v>
      </c>
      <c r="E99" s="2">
        <f t="shared" si="1"/>
        <v>52928.95333</v>
      </c>
      <c r="F99" s="2">
        <f t="shared" si="2"/>
        <v>52937.75358</v>
      </c>
      <c r="G99" s="2">
        <f t="shared" si="3"/>
        <v>53114.06603</v>
      </c>
      <c r="H99" s="2">
        <f t="shared" si="4"/>
        <v>255.4619991</v>
      </c>
    </row>
    <row r="100">
      <c r="A100" s="16" t="s">
        <v>128</v>
      </c>
      <c r="B100" s="1">
        <v>31.0</v>
      </c>
      <c r="C100" s="17">
        <v>0.5</v>
      </c>
      <c r="D100" s="2">
        <f t="shared" si="5"/>
        <v>53122.89705</v>
      </c>
      <c r="E100" s="2">
        <f t="shared" si="1"/>
        <v>53191.31595</v>
      </c>
      <c r="F100" s="2">
        <f t="shared" si="2"/>
        <v>53199.87451</v>
      </c>
      <c r="G100" s="2">
        <f t="shared" si="3"/>
        <v>53379.92263</v>
      </c>
      <c r="H100" s="2">
        <f t="shared" si="4"/>
        <v>257.0255821</v>
      </c>
    </row>
    <row r="101">
      <c r="A101" s="16" t="s">
        <v>129</v>
      </c>
      <c r="B101" s="1">
        <v>31.0</v>
      </c>
      <c r="C101" s="17">
        <v>0.5</v>
      </c>
      <c r="D101" s="2">
        <f t="shared" si="5"/>
        <v>53388.51154</v>
      </c>
      <c r="E101" s="2">
        <f t="shared" si="1"/>
        <v>53457.27253</v>
      </c>
      <c r="F101" s="2">
        <f t="shared" si="2"/>
        <v>53465.87388</v>
      </c>
      <c r="G101" s="2">
        <f t="shared" si="3"/>
        <v>53646.82225</v>
      </c>
      <c r="H101" s="2">
        <f t="shared" si="4"/>
        <v>258.31071</v>
      </c>
    </row>
    <row r="102">
      <c r="A102" s="16" t="s">
        <v>130</v>
      </c>
      <c r="B102" s="1">
        <v>28.0</v>
      </c>
      <c r="C102" s="17">
        <v>0.5</v>
      </c>
      <c r="D102" s="2">
        <f t="shared" si="5"/>
        <v>53655.4541</v>
      </c>
      <c r="E102" s="2">
        <f t="shared" si="1"/>
        <v>53731.96826</v>
      </c>
      <c r="F102" s="2">
        <f t="shared" si="2"/>
        <v>53741.5402</v>
      </c>
      <c r="G102" s="2">
        <f t="shared" si="3"/>
        <v>53914.12698</v>
      </c>
      <c r="H102" s="2">
        <f t="shared" si="4"/>
        <v>258.6728813</v>
      </c>
    </row>
    <row r="103">
      <c r="A103" s="16" t="s">
        <v>131</v>
      </c>
      <c r="B103" s="1">
        <v>31.0</v>
      </c>
      <c r="C103" s="17">
        <v>0.5</v>
      </c>
      <c r="D103" s="2">
        <f t="shared" si="5"/>
        <v>53923.73137</v>
      </c>
      <c r="E103" s="2">
        <f t="shared" si="1"/>
        <v>53993.18169</v>
      </c>
      <c r="F103" s="2">
        <f t="shared" si="2"/>
        <v>54001.86927</v>
      </c>
      <c r="G103" s="2">
        <f t="shared" si="3"/>
        <v>54184.63164</v>
      </c>
      <c r="H103" s="2">
        <f t="shared" si="4"/>
        <v>260.9002749</v>
      </c>
    </row>
    <row r="104">
      <c r="A104" s="16" t="s">
        <v>132</v>
      </c>
      <c r="B104" s="1">
        <v>30.0</v>
      </c>
      <c r="C104" s="17">
        <v>0.5</v>
      </c>
      <c r="D104" s="2">
        <f t="shared" si="5"/>
        <v>54193.35002</v>
      </c>
      <c r="E104" s="2">
        <f t="shared" si="1"/>
        <v>54265.47573</v>
      </c>
      <c r="F104" s="2">
        <f t="shared" si="2"/>
        <v>54274.49819</v>
      </c>
      <c r="G104" s="2">
        <f t="shared" si="3"/>
        <v>54455.26276</v>
      </c>
      <c r="H104" s="2">
        <f t="shared" si="4"/>
        <v>261.9127347</v>
      </c>
    </row>
    <row r="105">
      <c r="A105" s="16" t="s">
        <v>133</v>
      </c>
      <c r="B105" s="1">
        <v>31.0</v>
      </c>
      <c r="C105" s="17">
        <v>0.5</v>
      </c>
      <c r="D105" s="2">
        <f t="shared" si="5"/>
        <v>54464.31677</v>
      </c>
      <c r="E105" s="2">
        <f t="shared" si="1"/>
        <v>54534.46334</v>
      </c>
      <c r="F105" s="2">
        <f t="shared" si="2"/>
        <v>54543.23801</v>
      </c>
      <c r="G105" s="2">
        <f t="shared" si="3"/>
        <v>54727.83257</v>
      </c>
      <c r="H105" s="2">
        <f t="shared" si="4"/>
        <v>263.5158001</v>
      </c>
    </row>
    <row r="106">
      <c r="A106" s="16" t="s">
        <v>134</v>
      </c>
      <c r="B106" s="1">
        <v>30.0</v>
      </c>
      <c r="C106" s="17">
        <v>0.5</v>
      </c>
      <c r="D106" s="2">
        <f t="shared" si="5"/>
        <v>54736.63836</v>
      </c>
      <c r="E106" s="2">
        <f t="shared" si="1"/>
        <v>54809.48713</v>
      </c>
      <c r="F106" s="2">
        <f t="shared" si="2"/>
        <v>54818.60004</v>
      </c>
      <c r="G106" s="2">
        <f t="shared" si="3"/>
        <v>55001.17677</v>
      </c>
      <c r="H106" s="2">
        <f t="shared" si="4"/>
        <v>264.5384099</v>
      </c>
    </row>
    <row r="107">
      <c r="A107" s="16" t="s">
        <v>135</v>
      </c>
      <c r="B107" s="1">
        <v>31.0</v>
      </c>
      <c r="C107" s="17">
        <v>0.5</v>
      </c>
      <c r="D107" s="2">
        <f t="shared" si="5"/>
        <v>55010.32155</v>
      </c>
      <c r="E107" s="2">
        <f t="shared" si="1"/>
        <v>55081.17133</v>
      </c>
      <c r="F107" s="2">
        <f t="shared" si="2"/>
        <v>55090.03397</v>
      </c>
      <c r="G107" s="2">
        <f t="shared" si="3"/>
        <v>55276.47909</v>
      </c>
      <c r="H107" s="2">
        <f t="shared" si="4"/>
        <v>266.157546</v>
      </c>
    </row>
    <row r="108">
      <c r="A108" s="16" t="s">
        <v>136</v>
      </c>
      <c r="B108" s="1">
        <v>31.0</v>
      </c>
      <c r="C108" s="17">
        <v>0.5</v>
      </c>
      <c r="D108" s="2">
        <f t="shared" si="5"/>
        <v>55285.37316</v>
      </c>
      <c r="E108" s="2">
        <f t="shared" si="1"/>
        <v>55356.57719</v>
      </c>
      <c r="F108" s="2">
        <f t="shared" si="2"/>
        <v>55365.48414</v>
      </c>
      <c r="G108" s="2">
        <f t="shared" si="3"/>
        <v>55552.86149</v>
      </c>
      <c r="H108" s="2">
        <f t="shared" si="4"/>
        <v>267.4883338</v>
      </c>
    </row>
    <row r="109">
      <c r="A109" s="16" t="s">
        <v>137</v>
      </c>
      <c r="B109" s="1">
        <v>30.0</v>
      </c>
      <c r="C109" s="17">
        <v>0.5</v>
      </c>
      <c r="D109" s="2">
        <f t="shared" si="5"/>
        <v>55561.80002</v>
      </c>
      <c r="E109" s="2">
        <f t="shared" si="1"/>
        <v>55635.747</v>
      </c>
      <c r="F109" s="2">
        <f t="shared" si="2"/>
        <v>55644.99728</v>
      </c>
      <c r="G109" s="2">
        <f t="shared" si="3"/>
        <v>55830.32638</v>
      </c>
      <c r="H109" s="2">
        <f t="shared" si="4"/>
        <v>268.5263595</v>
      </c>
    </row>
    <row r="110">
      <c r="A110" s="16" t="s">
        <v>138</v>
      </c>
      <c r="B110" s="1">
        <v>31.0</v>
      </c>
      <c r="C110" s="17">
        <v>0.5</v>
      </c>
      <c r="D110" s="2">
        <f t="shared" si="5"/>
        <v>55839.60902</v>
      </c>
      <c r="E110" s="2">
        <f t="shared" si="1"/>
        <v>55911.52687</v>
      </c>
      <c r="F110" s="2">
        <f t="shared" si="2"/>
        <v>55920.52312</v>
      </c>
      <c r="G110" s="2">
        <f t="shared" si="3"/>
        <v>56109.77893</v>
      </c>
      <c r="H110" s="2">
        <f t="shared" si="4"/>
        <v>270.1699043</v>
      </c>
    </row>
    <row r="111">
      <c r="A111" s="16" t="s">
        <v>139</v>
      </c>
      <c r="B111" s="1">
        <v>30.0</v>
      </c>
      <c r="C111" s="17">
        <v>0.5</v>
      </c>
      <c r="D111" s="2">
        <f t="shared" si="5"/>
        <v>56118.80707</v>
      </c>
      <c r="E111" s="2">
        <f t="shared" si="1"/>
        <v>56193.49536</v>
      </c>
      <c r="F111" s="2">
        <f t="shared" si="2"/>
        <v>56202.83838</v>
      </c>
      <c r="G111" s="2">
        <f t="shared" si="3"/>
        <v>56390.0254</v>
      </c>
      <c r="H111" s="2">
        <f t="shared" si="4"/>
        <v>271.2183362</v>
      </c>
    </row>
    <row r="112">
      <c r="A112" s="16" t="s">
        <v>140</v>
      </c>
      <c r="B112" s="1">
        <v>31.0</v>
      </c>
      <c r="C112" s="17">
        <v>0.5</v>
      </c>
      <c r="D112" s="2">
        <f t="shared" si="5"/>
        <v>56399.4011</v>
      </c>
      <c r="E112" s="2">
        <f t="shared" si="1"/>
        <v>56472.03993</v>
      </c>
      <c r="F112" s="2">
        <f t="shared" si="2"/>
        <v>56481.12636</v>
      </c>
      <c r="G112" s="2">
        <f t="shared" si="3"/>
        <v>56672.27946</v>
      </c>
      <c r="H112" s="2">
        <f t="shared" si="4"/>
        <v>272.8783576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141</v>
      </c>
      <c r="B1" s="25">
        <v>1.5E8</v>
      </c>
      <c r="C1" s="2">
        <v>30996.73</v>
      </c>
      <c r="D1" s="26">
        <f>B1/C1</f>
        <v>4839.220137</v>
      </c>
      <c r="F1" s="1" t="s">
        <v>54</v>
      </c>
      <c r="G1" s="1">
        <v>19.83</v>
      </c>
      <c r="H1" s="27">
        <f>G1*C1</f>
        <v>614665.1559</v>
      </c>
    </row>
    <row r="2">
      <c r="A2" s="1" t="s">
        <v>51</v>
      </c>
      <c r="B2" s="21">
        <f>4%</f>
        <v>0.04</v>
      </c>
      <c r="C2" s="26">
        <f>1+B2</f>
        <v>1.04</v>
      </c>
    </row>
    <row r="3">
      <c r="A3" s="1" t="s">
        <v>52</v>
      </c>
      <c r="B3" s="20">
        <f>(C3-1)</f>
        <v>0.003273739782</v>
      </c>
      <c r="C3" s="1">
        <f>C2^(1/12)</f>
        <v>1.00327374</v>
      </c>
    </row>
    <row r="4">
      <c r="B4" s="3" t="s">
        <v>142</v>
      </c>
      <c r="C4" s="3" t="s">
        <v>143</v>
      </c>
      <c r="D4" s="3" t="s">
        <v>144</v>
      </c>
      <c r="E4" s="3" t="s">
        <v>145</v>
      </c>
    </row>
    <row r="5">
      <c r="A5" s="1">
        <v>1.0</v>
      </c>
      <c r="B5" s="26">
        <f>D1</f>
        <v>4839.220137</v>
      </c>
      <c r="C5" s="19">
        <f t="shared" ref="C5:C184" si="1">B5*$B$3</f>
        <v>15.84234748</v>
      </c>
      <c r="D5" s="19">
        <f t="shared" ref="D5:D184" si="2">$G$1-C5</f>
        <v>3.987652522</v>
      </c>
      <c r="E5" s="26">
        <f t="shared" ref="E5:E184" si="3">B5-C5</f>
        <v>4823.37779</v>
      </c>
    </row>
    <row r="6">
      <c r="A6" s="1">
        <v>2.0</v>
      </c>
      <c r="B6" s="26">
        <f t="shared" ref="B6:B184" si="4">E5-$G$1</f>
        <v>4803.54779</v>
      </c>
      <c r="C6" s="19">
        <f t="shared" si="1"/>
        <v>15.72556549</v>
      </c>
      <c r="D6" s="19">
        <f t="shared" si="2"/>
        <v>4.104434505</v>
      </c>
      <c r="E6" s="26">
        <f t="shared" si="3"/>
        <v>4787.822224</v>
      </c>
    </row>
    <row r="7">
      <c r="A7" s="1">
        <v>3.0</v>
      </c>
      <c r="B7" s="26">
        <f t="shared" si="4"/>
        <v>4767.992224</v>
      </c>
      <c r="C7" s="19">
        <f t="shared" si="1"/>
        <v>15.60916583</v>
      </c>
      <c r="D7" s="19">
        <f t="shared" si="2"/>
        <v>4.220834175</v>
      </c>
      <c r="E7" s="26">
        <f t="shared" si="3"/>
        <v>4752.383058</v>
      </c>
    </row>
    <row r="8">
      <c r="A8" s="16">
        <f t="shared" ref="A8:A184" si="5">A7+1</f>
        <v>4</v>
      </c>
      <c r="B8" s="26">
        <f t="shared" si="4"/>
        <v>4732.553058</v>
      </c>
      <c r="C8" s="19">
        <f t="shared" si="1"/>
        <v>15.49314722</v>
      </c>
      <c r="D8" s="19">
        <f t="shared" si="2"/>
        <v>4.336852782</v>
      </c>
      <c r="E8" s="26">
        <f t="shared" si="3"/>
        <v>4717.059911</v>
      </c>
    </row>
    <row r="9">
      <c r="A9" s="16">
        <f t="shared" si="5"/>
        <v>5</v>
      </c>
      <c r="B9" s="26">
        <f t="shared" si="4"/>
        <v>4697.229911</v>
      </c>
      <c r="C9" s="19">
        <f t="shared" si="1"/>
        <v>15.37750843</v>
      </c>
      <c r="D9" s="19">
        <f t="shared" si="2"/>
        <v>4.452491574</v>
      </c>
      <c r="E9" s="26">
        <f t="shared" si="3"/>
        <v>4681.852403</v>
      </c>
    </row>
    <row r="10">
      <c r="A10" s="16">
        <f t="shared" si="5"/>
        <v>6</v>
      </c>
      <c r="B10" s="26">
        <f t="shared" si="4"/>
        <v>4662.022403</v>
      </c>
      <c r="C10" s="19">
        <f t="shared" si="1"/>
        <v>15.26224821</v>
      </c>
      <c r="D10" s="19">
        <f t="shared" si="2"/>
        <v>4.567751795</v>
      </c>
      <c r="E10" s="26">
        <f t="shared" si="3"/>
        <v>4646.760154</v>
      </c>
    </row>
    <row r="11">
      <c r="A11" s="16">
        <f t="shared" si="5"/>
        <v>7</v>
      </c>
      <c r="B11" s="26">
        <f t="shared" si="4"/>
        <v>4626.930154</v>
      </c>
      <c r="C11" s="19">
        <f t="shared" si="1"/>
        <v>15.14736532</v>
      </c>
      <c r="D11" s="19">
        <f t="shared" si="2"/>
        <v>4.682634684</v>
      </c>
      <c r="E11" s="26">
        <f t="shared" si="3"/>
        <v>4611.782789</v>
      </c>
    </row>
    <row r="12">
      <c r="A12" s="16">
        <f t="shared" si="5"/>
        <v>8</v>
      </c>
      <c r="B12" s="26">
        <f t="shared" si="4"/>
        <v>4591.952789</v>
      </c>
      <c r="C12" s="19">
        <f t="shared" si="1"/>
        <v>15.03285852</v>
      </c>
      <c r="D12" s="19">
        <f t="shared" si="2"/>
        <v>4.797141476</v>
      </c>
      <c r="E12" s="26">
        <f t="shared" si="3"/>
        <v>4576.919931</v>
      </c>
    </row>
    <row r="13">
      <c r="A13" s="16">
        <f t="shared" si="5"/>
        <v>9</v>
      </c>
      <c r="B13" s="26">
        <f t="shared" si="4"/>
        <v>4557.089931</v>
      </c>
      <c r="C13" s="19">
        <f t="shared" si="1"/>
        <v>14.9187266</v>
      </c>
      <c r="D13" s="19">
        <f t="shared" si="2"/>
        <v>4.911273403</v>
      </c>
      <c r="E13" s="26">
        <f t="shared" si="3"/>
        <v>4542.171204</v>
      </c>
    </row>
    <row r="14">
      <c r="A14" s="16">
        <f t="shared" si="5"/>
        <v>10</v>
      </c>
      <c r="B14" s="26">
        <f t="shared" si="4"/>
        <v>4522.341204</v>
      </c>
      <c r="C14" s="19">
        <f t="shared" si="1"/>
        <v>14.80496831</v>
      </c>
      <c r="D14" s="19">
        <f t="shared" si="2"/>
        <v>5.025031692</v>
      </c>
      <c r="E14" s="26">
        <f t="shared" si="3"/>
        <v>4507.536236</v>
      </c>
    </row>
    <row r="15">
      <c r="A15" s="16">
        <f t="shared" si="5"/>
        <v>11</v>
      </c>
      <c r="B15" s="26">
        <f t="shared" si="4"/>
        <v>4487.706236</v>
      </c>
      <c r="C15" s="19">
        <f t="shared" si="1"/>
        <v>14.69158243</v>
      </c>
      <c r="D15" s="19">
        <f t="shared" si="2"/>
        <v>5.138417565</v>
      </c>
      <c r="E15" s="26">
        <f t="shared" si="3"/>
        <v>4473.014653</v>
      </c>
    </row>
    <row r="16">
      <c r="A16" s="16">
        <f t="shared" si="5"/>
        <v>12</v>
      </c>
      <c r="B16" s="26">
        <f t="shared" si="4"/>
        <v>4453.184653</v>
      </c>
      <c r="C16" s="19">
        <f t="shared" si="1"/>
        <v>14.57856776</v>
      </c>
      <c r="D16" s="19">
        <f t="shared" si="2"/>
        <v>5.251432243</v>
      </c>
      <c r="E16" s="26">
        <f t="shared" si="3"/>
        <v>4438.606086</v>
      </c>
    </row>
    <row r="17">
      <c r="A17" s="16">
        <f t="shared" si="5"/>
        <v>13</v>
      </c>
      <c r="B17" s="26">
        <f t="shared" si="4"/>
        <v>4418.776086</v>
      </c>
      <c r="C17" s="19">
        <f t="shared" si="1"/>
        <v>14.46592306</v>
      </c>
      <c r="D17" s="19">
        <f t="shared" si="2"/>
        <v>5.36407694</v>
      </c>
      <c r="E17" s="26">
        <f t="shared" si="3"/>
        <v>4404.310162</v>
      </c>
    </row>
    <row r="18">
      <c r="A18" s="16">
        <f t="shared" si="5"/>
        <v>14</v>
      </c>
      <c r="B18" s="26">
        <f t="shared" si="4"/>
        <v>4384.480162</v>
      </c>
      <c r="C18" s="19">
        <f t="shared" si="1"/>
        <v>14.35364713</v>
      </c>
      <c r="D18" s="19">
        <f t="shared" si="2"/>
        <v>5.476352868</v>
      </c>
      <c r="E18" s="26">
        <f t="shared" si="3"/>
        <v>4370.126515</v>
      </c>
    </row>
    <row r="19">
      <c r="A19" s="16">
        <f t="shared" si="5"/>
        <v>15</v>
      </c>
      <c r="B19" s="26">
        <f t="shared" si="4"/>
        <v>4350.296515</v>
      </c>
      <c r="C19" s="19">
        <f t="shared" si="1"/>
        <v>14.24173877</v>
      </c>
      <c r="D19" s="19">
        <f t="shared" si="2"/>
        <v>5.588261233</v>
      </c>
      <c r="E19" s="26">
        <f t="shared" si="3"/>
        <v>4336.054777</v>
      </c>
    </row>
    <row r="20">
      <c r="A20" s="16">
        <f t="shared" si="5"/>
        <v>16</v>
      </c>
      <c r="B20" s="26">
        <f t="shared" si="4"/>
        <v>4316.224777</v>
      </c>
      <c r="C20" s="19">
        <f t="shared" si="1"/>
        <v>14.13019676</v>
      </c>
      <c r="D20" s="19">
        <f t="shared" si="2"/>
        <v>5.69980324</v>
      </c>
      <c r="E20" s="26">
        <f t="shared" si="3"/>
        <v>4302.09458</v>
      </c>
    </row>
    <row r="21">
      <c r="A21" s="16">
        <f t="shared" si="5"/>
        <v>17</v>
      </c>
      <c r="B21" s="26">
        <f t="shared" si="4"/>
        <v>4282.26458</v>
      </c>
      <c r="C21" s="19">
        <f t="shared" si="1"/>
        <v>14.01901991</v>
      </c>
      <c r="D21" s="19">
        <f t="shared" si="2"/>
        <v>5.810980087</v>
      </c>
      <c r="E21" s="26">
        <f t="shared" si="3"/>
        <v>4268.24556</v>
      </c>
    </row>
    <row r="22">
      <c r="A22" s="16">
        <f t="shared" si="5"/>
        <v>18</v>
      </c>
      <c r="B22" s="26">
        <f t="shared" si="4"/>
        <v>4248.41556</v>
      </c>
      <c r="C22" s="19">
        <f t="shared" si="1"/>
        <v>13.90820703</v>
      </c>
      <c r="D22" s="19">
        <f t="shared" si="2"/>
        <v>5.92179297</v>
      </c>
      <c r="E22" s="26">
        <f t="shared" si="3"/>
        <v>4234.507353</v>
      </c>
    </row>
    <row r="23">
      <c r="A23" s="16">
        <f t="shared" si="5"/>
        <v>19</v>
      </c>
      <c r="B23" s="26">
        <f t="shared" si="4"/>
        <v>4214.677353</v>
      </c>
      <c r="C23" s="19">
        <f t="shared" si="1"/>
        <v>13.79775692</v>
      </c>
      <c r="D23" s="19">
        <f t="shared" si="2"/>
        <v>6.032243081</v>
      </c>
      <c r="E23" s="26">
        <f t="shared" si="3"/>
        <v>4200.879596</v>
      </c>
    </row>
    <row r="24">
      <c r="A24" s="16">
        <f t="shared" si="5"/>
        <v>20</v>
      </c>
      <c r="B24" s="26">
        <f t="shared" si="4"/>
        <v>4181.049596</v>
      </c>
      <c r="C24" s="19">
        <f t="shared" si="1"/>
        <v>13.68766839</v>
      </c>
      <c r="D24" s="19">
        <f t="shared" si="2"/>
        <v>6.142331606</v>
      </c>
      <c r="E24" s="26">
        <f t="shared" si="3"/>
        <v>4167.361928</v>
      </c>
    </row>
    <row r="25">
      <c r="A25" s="16">
        <f t="shared" si="5"/>
        <v>21</v>
      </c>
      <c r="B25" s="26">
        <f t="shared" si="4"/>
        <v>4147.531928</v>
      </c>
      <c r="C25" s="19">
        <f t="shared" si="1"/>
        <v>13.57794027</v>
      </c>
      <c r="D25" s="19">
        <f t="shared" si="2"/>
        <v>6.252059731</v>
      </c>
      <c r="E25" s="26">
        <f t="shared" si="3"/>
        <v>4133.953987</v>
      </c>
    </row>
    <row r="26">
      <c r="A26" s="16">
        <f t="shared" si="5"/>
        <v>22</v>
      </c>
      <c r="B26" s="26">
        <f t="shared" si="4"/>
        <v>4114.123987</v>
      </c>
      <c r="C26" s="19">
        <f t="shared" si="1"/>
        <v>13.46857137</v>
      </c>
      <c r="D26" s="19">
        <f t="shared" si="2"/>
        <v>6.361428634</v>
      </c>
      <c r="E26" s="26">
        <f t="shared" si="3"/>
        <v>4100.655416</v>
      </c>
    </row>
    <row r="27">
      <c r="A27" s="16">
        <f t="shared" si="5"/>
        <v>23</v>
      </c>
      <c r="B27" s="26">
        <f t="shared" si="4"/>
        <v>4080.825416</v>
      </c>
      <c r="C27" s="19">
        <f t="shared" si="1"/>
        <v>13.35956051</v>
      </c>
      <c r="D27" s="19">
        <f t="shared" si="2"/>
        <v>6.470439492</v>
      </c>
      <c r="E27" s="26">
        <f t="shared" si="3"/>
        <v>4067.465855</v>
      </c>
    </row>
    <row r="28">
      <c r="A28" s="16">
        <f t="shared" si="5"/>
        <v>24</v>
      </c>
      <c r="B28" s="26">
        <f t="shared" si="4"/>
        <v>4047.635855</v>
      </c>
      <c r="C28" s="19">
        <f t="shared" si="1"/>
        <v>13.25090652</v>
      </c>
      <c r="D28" s="19">
        <f t="shared" si="2"/>
        <v>6.579093476</v>
      </c>
      <c r="E28" s="26">
        <f t="shared" si="3"/>
        <v>4034.384949</v>
      </c>
    </row>
    <row r="29">
      <c r="A29" s="16">
        <f t="shared" si="5"/>
        <v>25</v>
      </c>
      <c r="B29" s="26">
        <f t="shared" si="4"/>
        <v>4014.554949</v>
      </c>
      <c r="C29" s="19">
        <f t="shared" si="1"/>
        <v>13.14260824</v>
      </c>
      <c r="D29" s="19">
        <f t="shared" si="2"/>
        <v>6.687391756</v>
      </c>
      <c r="E29" s="26">
        <f t="shared" si="3"/>
        <v>4001.412341</v>
      </c>
    </row>
    <row r="30">
      <c r="A30" s="16">
        <f t="shared" si="5"/>
        <v>26</v>
      </c>
      <c r="B30" s="26">
        <f t="shared" si="4"/>
        <v>3981.582341</v>
      </c>
      <c r="C30" s="19">
        <f t="shared" si="1"/>
        <v>13.0346645</v>
      </c>
      <c r="D30" s="19">
        <f t="shared" si="2"/>
        <v>6.795335495</v>
      </c>
      <c r="E30" s="26">
        <f t="shared" si="3"/>
        <v>3968.547676</v>
      </c>
    </row>
    <row r="31">
      <c r="A31" s="16">
        <f t="shared" si="5"/>
        <v>27</v>
      </c>
      <c r="B31" s="26">
        <f t="shared" si="4"/>
        <v>3948.717676</v>
      </c>
      <c r="C31" s="19">
        <f t="shared" si="1"/>
        <v>12.92707414</v>
      </c>
      <c r="D31" s="19">
        <f t="shared" si="2"/>
        <v>6.902925855</v>
      </c>
      <c r="E31" s="26">
        <f t="shared" si="3"/>
        <v>3935.790602</v>
      </c>
    </row>
    <row r="32">
      <c r="A32" s="16">
        <f t="shared" si="5"/>
        <v>28</v>
      </c>
      <c r="B32" s="26">
        <f t="shared" si="4"/>
        <v>3915.960602</v>
      </c>
      <c r="C32" s="19">
        <f t="shared" si="1"/>
        <v>12.81983601</v>
      </c>
      <c r="D32" s="19">
        <f t="shared" si="2"/>
        <v>7.010163992</v>
      </c>
      <c r="E32" s="26">
        <f t="shared" si="3"/>
        <v>3903.140766</v>
      </c>
    </row>
    <row r="33">
      <c r="A33" s="16">
        <f t="shared" si="5"/>
        <v>29</v>
      </c>
      <c r="B33" s="26">
        <f t="shared" si="4"/>
        <v>3883.310766</v>
      </c>
      <c r="C33" s="19">
        <f t="shared" si="1"/>
        <v>12.71294894</v>
      </c>
      <c r="D33" s="19">
        <f t="shared" si="2"/>
        <v>7.117051059</v>
      </c>
      <c r="E33" s="26">
        <f t="shared" si="3"/>
        <v>3870.597817</v>
      </c>
    </row>
    <row r="34">
      <c r="A34" s="16">
        <f t="shared" si="5"/>
        <v>30</v>
      </c>
      <c r="B34" s="26">
        <f t="shared" si="4"/>
        <v>3850.767817</v>
      </c>
      <c r="C34" s="19">
        <f t="shared" si="1"/>
        <v>12.60641179</v>
      </c>
      <c r="D34" s="19">
        <f t="shared" si="2"/>
        <v>7.223588205</v>
      </c>
      <c r="E34" s="26">
        <f t="shared" si="3"/>
        <v>3838.161405</v>
      </c>
    </row>
    <row r="35">
      <c r="A35" s="16">
        <f t="shared" si="5"/>
        <v>31</v>
      </c>
      <c r="B35" s="26">
        <f t="shared" si="4"/>
        <v>3818.331405</v>
      </c>
      <c r="C35" s="19">
        <f t="shared" si="1"/>
        <v>12.50022342</v>
      </c>
      <c r="D35" s="19">
        <f t="shared" si="2"/>
        <v>7.329776577</v>
      </c>
      <c r="E35" s="26">
        <f t="shared" si="3"/>
        <v>3805.831182</v>
      </c>
    </row>
    <row r="36">
      <c r="A36" s="16">
        <f t="shared" si="5"/>
        <v>32</v>
      </c>
      <c r="B36" s="26">
        <f t="shared" si="4"/>
        <v>3786.001182</v>
      </c>
      <c r="C36" s="19">
        <f t="shared" si="1"/>
        <v>12.39438268</v>
      </c>
      <c r="D36" s="19">
        <f t="shared" si="2"/>
        <v>7.435617316</v>
      </c>
      <c r="E36" s="26">
        <f t="shared" si="3"/>
        <v>3773.606799</v>
      </c>
    </row>
    <row r="37">
      <c r="A37" s="16">
        <f t="shared" si="5"/>
        <v>33</v>
      </c>
      <c r="B37" s="26">
        <f t="shared" si="4"/>
        <v>3753.776799</v>
      </c>
      <c r="C37" s="19">
        <f t="shared" si="1"/>
        <v>12.28888844</v>
      </c>
      <c r="D37" s="19">
        <f t="shared" si="2"/>
        <v>7.541111559</v>
      </c>
      <c r="E37" s="26">
        <f t="shared" si="3"/>
        <v>3741.487911</v>
      </c>
    </row>
    <row r="38">
      <c r="A38" s="16">
        <f t="shared" si="5"/>
        <v>34</v>
      </c>
      <c r="B38" s="26">
        <f t="shared" si="4"/>
        <v>3721.657911</v>
      </c>
      <c r="C38" s="19">
        <f t="shared" si="1"/>
        <v>12.18373956</v>
      </c>
      <c r="D38" s="19">
        <f t="shared" si="2"/>
        <v>7.646260442</v>
      </c>
      <c r="E38" s="26">
        <f t="shared" si="3"/>
        <v>3709.474171</v>
      </c>
    </row>
    <row r="39">
      <c r="A39" s="16">
        <f t="shared" si="5"/>
        <v>35</v>
      </c>
      <c r="B39" s="26">
        <f t="shared" si="4"/>
        <v>3689.644171</v>
      </c>
      <c r="C39" s="19">
        <f t="shared" si="1"/>
        <v>12.07893491</v>
      </c>
      <c r="D39" s="19">
        <f t="shared" si="2"/>
        <v>7.751065095</v>
      </c>
      <c r="E39" s="26">
        <f t="shared" si="3"/>
        <v>3677.565236</v>
      </c>
    </row>
    <row r="40">
      <c r="A40" s="16">
        <f t="shared" si="5"/>
        <v>36</v>
      </c>
      <c r="B40" s="26">
        <f t="shared" si="4"/>
        <v>3657.735236</v>
      </c>
      <c r="C40" s="19">
        <f t="shared" si="1"/>
        <v>11.97447336</v>
      </c>
      <c r="D40" s="19">
        <f t="shared" si="2"/>
        <v>7.855526644</v>
      </c>
      <c r="E40" s="26">
        <f t="shared" si="3"/>
        <v>3645.760763</v>
      </c>
    </row>
    <row r="41">
      <c r="A41" s="16">
        <f t="shared" si="5"/>
        <v>37</v>
      </c>
      <c r="B41" s="26">
        <f t="shared" si="4"/>
        <v>3625.930763</v>
      </c>
      <c r="C41" s="19">
        <f t="shared" si="1"/>
        <v>11.87035379</v>
      </c>
      <c r="D41" s="19">
        <f t="shared" si="2"/>
        <v>7.959646214</v>
      </c>
      <c r="E41" s="26">
        <f t="shared" si="3"/>
        <v>3614.060409</v>
      </c>
    </row>
    <row r="42">
      <c r="A42" s="16">
        <f t="shared" si="5"/>
        <v>38</v>
      </c>
      <c r="B42" s="26">
        <f t="shared" si="4"/>
        <v>3594.230409</v>
      </c>
      <c r="C42" s="19">
        <f t="shared" si="1"/>
        <v>11.76657508</v>
      </c>
      <c r="D42" s="19">
        <f t="shared" si="2"/>
        <v>8.063424923</v>
      </c>
      <c r="E42" s="26">
        <f t="shared" si="3"/>
        <v>3582.463834</v>
      </c>
    </row>
    <row r="43">
      <c r="A43" s="16">
        <f t="shared" si="5"/>
        <v>39</v>
      </c>
      <c r="B43" s="26">
        <f t="shared" si="4"/>
        <v>3562.633834</v>
      </c>
      <c r="C43" s="19">
        <f t="shared" si="1"/>
        <v>11.66313611</v>
      </c>
      <c r="D43" s="19">
        <f t="shared" si="2"/>
        <v>8.166863888</v>
      </c>
      <c r="E43" s="26">
        <f t="shared" si="3"/>
        <v>3550.970698</v>
      </c>
    </row>
    <row r="44">
      <c r="A44" s="16">
        <f t="shared" si="5"/>
        <v>40</v>
      </c>
      <c r="B44" s="26">
        <f t="shared" si="4"/>
        <v>3531.140698</v>
      </c>
      <c r="C44" s="19">
        <f t="shared" si="1"/>
        <v>11.56003578</v>
      </c>
      <c r="D44" s="19">
        <f t="shared" si="2"/>
        <v>8.269964221</v>
      </c>
      <c r="E44" s="26">
        <f t="shared" si="3"/>
        <v>3519.580662</v>
      </c>
    </row>
    <row r="45">
      <c r="A45" s="16">
        <f t="shared" si="5"/>
        <v>41</v>
      </c>
      <c r="B45" s="26">
        <f t="shared" si="4"/>
        <v>3499.750662</v>
      </c>
      <c r="C45" s="19">
        <f t="shared" si="1"/>
        <v>11.45727297</v>
      </c>
      <c r="D45" s="19">
        <f t="shared" si="2"/>
        <v>8.37272703</v>
      </c>
      <c r="E45" s="26">
        <f t="shared" si="3"/>
        <v>3488.293389</v>
      </c>
    </row>
    <row r="46">
      <c r="A46" s="16">
        <f t="shared" si="5"/>
        <v>42</v>
      </c>
      <c r="B46" s="26">
        <f t="shared" si="4"/>
        <v>3468.463389</v>
      </c>
      <c r="C46" s="19">
        <f t="shared" si="1"/>
        <v>11.35484658</v>
      </c>
      <c r="D46" s="19">
        <f t="shared" si="2"/>
        <v>8.47515342</v>
      </c>
      <c r="E46" s="26">
        <f t="shared" si="3"/>
        <v>3457.108543</v>
      </c>
    </row>
    <row r="47">
      <c r="A47" s="16">
        <f t="shared" si="5"/>
        <v>43</v>
      </c>
      <c r="B47" s="26">
        <f t="shared" si="4"/>
        <v>3437.278543</v>
      </c>
      <c r="C47" s="19">
        <f t="shared" si="1"/>
        <v>11.25275551</v>
      </c>
      <c r="D47" s="19">
        <f t="shared" si="2"/>
        <v>8.577244493</v>
      </c>
      <c r="E47" s="26">
        <f t="shared" si="3"/>
        <v>3426.025787</v>
      </c>
    </row>
    <row r="48">
      <c r="A48" s="16">
        <f t="shared" si="5"/>
        <v>44</v>
      </c>
      <c r="B48" s="26">
        <f t="shared" si="4"/>
        <v>3406.195787</v>
      </c>
      <c r="C48" s="19">
        <f t="shared" si="1"/>
        <v>11.15099865</v>
      </c>
      <c r="D48" s="19">
        <f t="shared" si="2"/>
        <v>8.679001346</v>
      </c>
      <c r="E48" s="26">
        <f t="shared" si="3"/>
        <v>3395.044788</v>
      </c>
    </row>
    <row r="49">
      <c r="A49" s="16">
        <f t="shared" si="5"/>
        <v>45</v>
      </c>
      <c r="B49" s="26">
        <f t="shared" si="4"/>
        <v>3375.214788</v>
      </c>
      <c r="C49" s="19">
        <f t="shared" si="1"/>
        <v>11.04957493</v>
      </c>
      <c r="D49" s="19">
        <f t="shared" si="2"/>
        <v>8.780425074</v>
      </c>
      <c r="E49" s="26">
        <f t="shared" si="3"/>
        <v>3364.165213</v>
      </c>
    </row>
    <row r="50">
      <c r="A50" s="16">
        <f t="shared" si="5"/>
        <v>46</v>
      </c>
      <c r="B50" s="26">
        <f t="shared" si="4"/>
        <v>3344.335213</v>
      </c>
      <c r="C50" s="19">
        <f t="shared" si="1"/>
        <v>10.94848323</v>
      </c>
      <c r="D50" s="19">
        <f t="shared" si="2"/>
        <v>8.881516767</v>
      </c>
      <c r="E50" s="26">
        <f t="shared" si="3"/>
        <v>3333.38673</v>
      </c>
    </row>
    <row r="51">
      <c r="A51" s="16">
        <f t="shared" si="5"/>
        <v>47</v>
      </c>
      <c r="B51" s="26">
        <f t="shared" si="4"/>
        <v>3313.55673</v>
      </c>
      <c r="C51" s="19">
        <f t="shared" si="1"/>
        <v>10.84772249</v>
      </c>
      <c r="D51" s="19">
        <f t="shared" si="2"/>
        <v>8.982277512</v>
      </c>
      <c r="E51" s="26">
        <f t="shared" si="3"/>
        <v>3302.709008</v>
      </c>
    </row>
    <row r="52">
      <c r="A52" s="16">
        <f t="shared" si="5"/>
        <v>48</v>
      </c>
      <c r="B52" s="26">
        <f t="shared" si="4"/>
        <v>3282.879008</v>
      </c>
      <c r="C52" s="19">
        <f t="shared" si="1"/>
        <v>10.74729161</v>
      </c>
      <c r="D52" s="19">
        <f t="shared" si="2"/>
        <v>9.082708392</v>
      </c>
      <c r="E52" s="26">
        <f t="shared" si="3"/>
        <v>3272.131716</v>
      </c>
    </row>
    <row r="53">
      <c r="A53" s="16">
        <f t="shared" si="5"/>
        <v>49</v>
      </c>
      <c r="B53" s="26">
        <f t="shared" si="4"/>
        <v>3252.301716</v>
      </c>
      <c r="C53" s="19">
        <f t="shared" si="1"/>
        <v>10.64718951</v>
      </c>
      <c r="D53" s="19">
        <f t="shared" si="2"/>
        <v>9.182810488</v>
      </c>
      <c r="E53" s="26">
        <f t="shared" si="3"/>
        <v>3241.654527</v>
      </c>
    </row>
    <row r="54">
      <c r="A54" s="16">
        <f t="shared" si="5"/>
        <v>50</v>
      </c>
      <c r="B54" s="26">
        <f t="shared" si="4"/>
        <v>3221.824527</v>
      </c>
      <c r="C54" s="19">
        <f t="shared" si="1"/>
        <v>10.54741512</v>
      </c>
      <c r="D54" s="19">
        <f t="shared" si="2"/>
        <v>9.282584876</v>
      </c>
      <c r="E54" s="26">
        <f t="shared" si="3"/>
        <v>3211.277112</v>
      </c>
    </row>
    <row r="55">
      <c r="A55" s="16">
        <f t="shared" si="5"/>
        <v>51</v>
      </c>
      <c r="B55" s="26">
        <f t="shared" si="4"/>
        <v>3191.447112</v>
      </c>
      <c r="C55" s="19">
        <f t="shared" si="1"/>
        <v>10.44796737</v>
      </c>
      <c r="D55" s="19">
        <f t="shared" si="2"/>
        <v>9.382032628</v>
      </c>
      <c r="E55" s="26">
        <f t="shared" si="3"/>
        <v>3180.999144</v>
      </c>
    </row>
    <row r="56">
      <c r="A56" s="16">
        <f t="shared" si="5"/>
        <v>52</v>
      </c>
      <c r="B56" s="26">
        <f t="shared" si="4"/>
        <v>3161.169144</v>
      </c>
      <c r="C56" s="19">
        <f t="shared" si="1"/>
        <v>10.34884519</v>
      </c>
      <c r="D56" s="19">
        <f t="shared" si="2"/>
        <v>9.481154815</v>
      </c>
      <c r="E56" s="26">
        <f t="shared" si="3"/>
        <v>3150.820299</v>
      </c>
    </row>
    <row r="57">
      <c r="A57" s="16">
        <f t="shared" si="5"/>
        <v>53</v>
      </c>
      <c r="B57" s="26">
        <f t="shared" si="4"/>
        <v>3130.990299</v>
      </c>
      <c r="C57" s="19">
        <f t="shared" si="1"/>
        <v>10.2500475</v>
      </c>
      <c r="D57" s="19">
        <f t="shared" si="2"/>
        <v>9.579952501</v>
      </c>
      <c r="E57" s="26">
        <f t="shared" si="3"/>
        <v>3120.740251</v>
      </c>
    </row>
    <row r="58">
      <c r="A58" s="16">
        <f t="shared" si="5"/>
        <v>54</v>
      </c>
      <c r="B58" s="26">
        <f t="shared" si="4"/>
        <v>3100.910251</v>
      </c>
      <c r="C58" s="19">
        <f t="shared" si="1"/>
        <v>10.15157325</v>
      </c>
      <c r="D58" s="19">
        <f t="shared" si="2"/>
        <v>9.678426749</v>
      </c>
      <c r="E58" s="26">
        <f t="shared" si="3"/>
        <v>3090.758678</v>
      </c>
    </row>
    <row r="59">
      <c r="A59" s="16">
        <f t="shared" si="5"/>
        <v>55</v>
      </c>
      <c r="B59" s="26">
        <f t="shared" si="4"/>
        <v>3070.928678</v>
      </c>
      <c r="C59" s="19">
        <f t="shared" si="1"/>
        <v>10.05342138</v>
      </c>
      <c r="D59" s="19">
        <f t="shared" si="2"/>
        <v>9.776578618</v>
      </c>
      <c r="E59" s="26">
        <f t="shared" si="3"/>
        <v>3060.875257</v>
      </c>
    </row>
    <row r="60">
      <c r="A60" s="16">
        <f t="shared" si="5"/>
        <v>56</v>
      </c>
      <c r="B60" s="26">
        <f t="shared" si="4"/>
        <v>3041.045257</v>
      </c>
      <c r="C60" s="19">
        <f t="shared" si="1"/>
        <v>9.955590837</v>
      </c>
      <c r="D60" s="19">
        <f t="shared" si="2"/>
        <v>9.874409163</v>
      </c>
      <c r="E60" s="26">
        <f t="shared" si="3"/>
        <v>3031.089666</v>
      </c>
    </row>
    <row r="61">
      <c r="A61" s="16">
        <f t="shared" si="5"/>
        <v>57</v>
      </c>
      <c r="B61" s="26">
        <f t="shared" si="4"/>
        <v>3011.259666</v>
      </c>
      <c r="C61" s="19">
        <f t="shared" si="1"/>
        <v>9.858080563</v>
      </c>
      <c r="D61" s="19">
        <f t="shared" si="2"/>
        <v>9.971919437</v>
      </c>
      <c r="E61" s="26">
        <f t="shared" si="3"/>
        <v>3001.401585</v>
      </c>
    </row>
    <row r="62">
      <c r="A62" s="16">
        <f t="shared" si="5"/>
        <v>58</v>
      </c>
      <c r="B62" s="26">
        <f t="shared" si="4"/>
        <v>2981.571585</v>
      </c>
      <c r="C62" s="19">
        <f t="shared" si="1"/>
        <v>9.760889513</v>
      </c>
      <c r="D62" s="19">
        <f t="shared" si="2"/>
        <v>10.06911049</v>
      </c>
      <c r="E62" s="26">
        <f t="shared" si="3"/>
        <v>2971.810696</v>
      </c>
    </row>
    <row r="63">
      <c r="A63" s="16">
        <f t="shared" si="5"/>
        <v>59</v>
      </c>
      <c r="B63" s="26">
        <f t="shared" si="4"/>
        <v>2951.980696</v>
      </c>
      <c r="C63" s="19">
        <f t="shared" si="1"/>
        <v>9.66401664</v>
      </c>
      <c r="D63" s="19">
        <f t="shared" si="2"/>
        <v>10.16598336</v>
      </c>
      <c r="E63" s="26">
        <f t="shared" si="3"/>
        <v>2942.316679</v>
      </c>
    </row>
    <row r="64">
      <c r="A64" s="16">
        <f t="shared" si="5"/>
        <v>60</v>
      </c>
      <c r="B64" s="26">
        <f t="shared" si="4"/>
        <v>2922.486679</v>
      </c>
      <c r="C64" s="19">
        <f t="shared" si="1"/>
        <v>9.567460905</v>
      </c>
      <c r="D64" s="19">
        <f t="shared" si="2"/>
        <v>10.2625391</v>
      </c>
      <c r="E64" s="26">
        <f t="shared" si="3"/>
        <v>2912.919218</v>
      </c>
    </row>
    <row r="65">
      <c r="A65" s="16">
        <f t="shared" si="5"/>
        <v>61</v>
      </c>
      <c r="B65" s="26">
        <f t="shared" si="4"/>
        <v>2893.089218</v>
      </c>
      <c r="C65" s="19">
        <f t="shared" si="1"/>
        <v>9.471221268</v>
      </c>
      <c r="D65" s="19">
        <f t="shared" si="2"/>
        <v>10.35877873</v>
      </c>
      <c r="E65" s="26">
        <f t="shared" si="3"/>
        <v>2883.617997</v>
      </c>
    </row>
    <row r="66">
      <c r="A66" s="16">
        <f t="shared" si="5"/>
        <v>62</v>
      </c>
      <c r="B66" s="26">
        <f t="shared" si="4"/>
        <v>2863.787997</v>
      </c>
      <c r="C66" s="19">
        <f t="shared" si="1"/>
        <v>9.375296694</v>
      </c>
      <c r="D66" s="19">
        <f t="shared" si="2"/>
        <v>10.45470331</v>
      </c>
      <c r="E66" s="26">
        <f t="shared" si="3"/>
        <v>2854.4127</v>
      </c>
    </row>
    <row r="67">
      <c r="A67" s="16">
        <f t="shared" si="5"/>
        <v>63</v>
      </c>
      <c r="B67" s="26">
        <f t="shared" si="4"/>
        <v>2834.5827</v>
      </c>
      <c r="C67" s="19">
        <f t="shared" si="1"/>
        <v>9.279686152</v>
      </c>
      <c r="D67" s="19">
        <f t="shared" si="2"/>
        <v>10.55031385</v>
      </c>
      <c r="E67" s="26">
        <f t="shared" si="3"/>
        <v>2825.303014</v>
      </c>
    </row>
    <row r="68">
      <c r="A68" s="16">
        <f t="shared" si="5"/>
        <v>64</v>
      </c>
      <c r="B68" s="26">
        <f t="shared" si="4"/>
        <v>2805.473014</v>
      </c>
      <c r="C68" s="19">
        <f t="shared" si="1"/>
        <v>9.184388615</v>
      </c>
      <c r="D68" s="19">
        <f t="shared" si="2"/>
        <v>10.64561139</v>
      </c>
      <c r="E68" s="26">
        <f t="shared" si="3"/>
        <v>2796.288626</v>
      </c>
    </row>
    <row r="69">
      <c r="A69" s="16">
        <f t="shared" si="5"/>
        <v>65</v>
      </c>
      <c r="B69" s="26">
        <f t="shared" si="4"/>
        <v>2776.458626</v>
      </c>
      <c r="C69" s="19">
        <f t="shared" si="1"/>
        <v>9.089403056</v>
      </c>
      <c r="D69" s="19">
        <f t="shared" si="2"/>
        <v>10.74059694</v>
      </c>
      <c r="E69" s="26">
        <f t="shared" si="3"/>
        <v>2767.369223</v>
      </c>
    </row>
    <row r="70">
      <c r="A70" s="16">
        <f t="shared" si="5"/>
        <v>66</v>
      </c>
      <c r="B70" s="26">
        <f t="shared" si="4"/>
        <v>2747.539223</v>
      </c>
      <c r="C70" s="19">
        <f t="shared" si="1"/>
        <v>8.994728456</v>
      </c>
      <c r="D70" s="19">
        <f t="shared" si="2"/>
        <v>10.83527154</v>
      </c>
      <c r="E70" s="26">
        <f t="shared" si="3"/>
        <v>2738.544494</v>
      </c>
    </row>
    <row r="71">
      <c r="A71" s="16">
        <f t="shared" si="5"/>
        <v>67</v>
      </c>
      <c r="B71" s="26">
        <f t="shared" si="4"/>
        <v>2718.714494</v>
      </c>
      <c r="C71" s="19">
        <f t="shared" si="1"/>
        <v>8.900363796</v>
      </c>
      <c r="D71" s="19">
        <f t="shared" si="2"/>
        <v>10.9296362</v>
      </c>
      <c r="E71" s="26">
        <f t="shared" si="3"/>
        <v>2709.81413</v>
      </c>
    </row>
    <row r="72">
      <c r="A72" s="16">
        <f t="shared" si="5"/>
        <v>68</v>
      </c>
      <c r="B72" s="26">
        <f t="shared" si="4"/>
        <v>2689.98413</v>
      </c>
      <c r="C72" s="19">
        <f t="shared" si="1"/>
        <v>8.806308061</v>
      </c>
      <c r="D72" s="19">
        <f t="shared" si="2"/>
        <v>11.02369194</v>
      </c>
      <c r="E72" s="26">
        <f t="shared" si="3"/>
        <v>2681.177822</v>
      </c>
    </row>
    <row r="73">
      <c r="A73" s="16">
        <f t="shared" si="5"/>
        <v>69</v>
      </c>
      <c r="B73" s="26">
        <f t="shared" si="4"/>
        <v>2661.347822</v>
      </c>
      <c r="C73" s="19">
        <f t="shared" si="1"/>
        <v>8.71256024</v>
      </c>
      <c r="D73" s="19">
        <f t="shared" si="2"/>
        <v>11.11743976</v>
      </c>
      <c r="E73" s="26">
        <f t="shared" si="3"/>
        <v>2652.635262</v>
      </c>
    </row>
    <row r="74">
      <c r="A74" s="16">
        <f t="shared" si="5"/>
        <v>70</v>
      </c>
      <c r="B74" s="26">
        <f t="shared" si="4"/>
        <v>2632.805262</v>
      </c>
      <c r="C74" s="19">
        <f t="shared" si="1"/>
        <v>8.619119325</v>
      </c>
      <c r="D74" s="19">
        <f t="shared" si="2"/>
        <v>11.21088067</v>
      </c>
      <c r="E74" s="26">
        <f t="shared" si="3"/>
        <v>2624.186143</v>
      </c>
    </row>
    <row r="75">
      <c r="A75" s="16">
        <f t="shared" si="5"/>
        <v>71</v>
      </c>
      <c r="B75" s="26">
        <f t="shared" si="4"/>
        <v>2604.356143</v>
      </c>
      <c r="C75" s="19">
        <f t="shared" si="1"/>
        <v>8.525984311</v>
      </c>
      <c r="D75" s="19">
        <f t="shared" si="2"/>
        <v>11.30401569</v>
      </c>
      <c r="E75" s="26">
        <f t="shared" si="3"/>
        <v>2595.830158</v>
      </c>
    </row>
    <row r="76">
      <c r="A76" s="16">
        <f t="shared" si="5"/>
        <v>72</v>
      </c>
      <c r="B76" s="26">
        <f t="shared" si="4"/>
        <v>2576.000158</v>
      </c>
      <c r="C76" s="19">
        <f t="shared" si="1"/>
        <v>8.433154197</v>
      </c>
      <c r="D76" s="19">
        <f t="shared" si="2"/>
        <v>11.3968458</v>
      </c>
      <c r="E76" s="26">
        <f t="shared" si="3"/>
        <v>2567.567004</v>
      </c>
    </row>
    <row r="77">
      <c r="A77" s="16">
        <f t="shared" si="5"/>
        <v>73</v>
      </c>
      <c r="B77" s="26">
        <f t="shared" si="4"/>
        <v>2547.737004</v>
      </c>
      <c r="C77" s="19">
        <f t="shared" si="1"/>
        <v>8.340627985</v>
      </c>
      <c r="D77" s="19">
        <f t="shared" si="2"/>
        <v>11.48937201</v>
      </c>
      <c r="E77" s="26">
        <f t="shared" si="3"/>
        <v>2539.396376</v>
      </c>
    </row>
    <row r="78">
      <c r="A78" s="16">
        <f t="shared" si="5"/>
        <v>74</v>
      </c>
      <c r="B78" s="26">
        <f t="shared" si="4"/>
        <v>2519.566376</v>
      </c>
      <c r="C78" s="19">
        <f t="shared" si="1"/>
        <v>8.24840468</v>
      </c>
      <c r="D78" s="19">
        <f t="shared" si="2"/>
        <v>11.58159532</v>
      </c>
      <c r="E78" s="26">
        <f t="shared" si="3"/>
        <v>2511.317972</v>
      </c>
    </row>
    <row r="79">
      <c r="A79" s="16">
        <f t="shared" si="5"/>
        <v>75</v>
      </c>
      <c r="B79" s="26">
        <f t="shared" si="4"/>
        <v>2491.487972</v>
      </c>
      <c r="C79" s="19">
        <f t="shared" si="1"/>
        <v>8.156483289</v>
      </c>
      <c r="D79" s="19">
        <f t="shared" si="2"/>
        <v>11.67351671</v>
      </c>
      <c r="E79" s="26">
        <f t="shared" si="3"/>
        <v>2483.331488</v>
      </c>
    </row>
    <row r="80">
      <c r="A80" s="16">
        <f t="shared" si="5"/>
        <v>76</v>
      </c>
      <c r="B80" s="26">
        <f t="shared" si="4"/>
        <v>2463.501488</v>
      </c>
      <c r="C80" s="19">
        <f t="shared" si="1"/>
        <v>8.064862826</v>
      </c>
      <c r="D80" s="19">
        <f t="shared" si="2"/>
        <v>11.76513717</v>
      </c>
      <c r="E80" s="26">
        <f t="shared" si="3"/>
        <v>2455.436625</v>
      </c>
    </row>
    <row r="81">
      <c r="A81" s="16">
        <f t="shared" si="5"/>
        <v>77</v>
      </c>
      <c r="B81" s="26">
        <f t="shared" si="4"/>
        <v>2435.606625</v>
      </c>
      <c r="C81" s="19">
        <f t="shared" si="1"/>
        <v>7.973542303</v>
      </c>
      <c r="D81" s="19">
        <f t="shared" si="2"/>
        <v>11.8564577</v>
      </c>
      <c r="E81" s="26">
        <f t="shared" si="3"/>
        <v>2427.633083</v>
      </c>
    </row>
    <row r="82">
      <c r="A82" s="16">
        <f t="shared" si="5"/>
        <v>78</v>
      </c>
      <c r="B82" s="26">
        <f t="shared" si="4"/>
        <v>2407.803083</v>
      </c>
      <c r="C82" s="19">
        <f t="shared" si="1"/>
        <v>7.882520741</v>
      </c>
      <c r="D82" s="19">
        <f t="shared" si="2"/>
        <v>11.94747926</v>
      </c>
      <c r="E82" s="26">
        <f t="shared" si="3"/>
        <v>2399.920562</v>
      </c>
    </row>
    <row r="83">
      <c r="A83" s="16">
        <f t="shared" si="5"/>
        <v>79</v>
      </c>
      <c r="B83" s="26">
        <f t="shared" si="4"/>
        <v>2380.090562</v>
      </c>
      <c r="C83" s="19">
        <f t="shared" si="1"/>
        <v>7.791797159</v>
      </c>
      <c r="D83" s="19">
        <f t="shared" si="2"/>
        <v>12.03820284</v>
      </c>
      <c r="E83" s="26">
        <f t="shared" si="3"/>
        <v>2372.298765</v>
      </c>
    </row>
    <row r="84">
      <c r="A84" s="16">
        <f t="shared" si="5"/>
        <v>80</v>
      </c>
      <c r="B84" s="26">
        <f t="shared" si="4"/>
        <v>2352.468765</v>
      </c>
      <c r="C84" s="19">
        <f t="shared" si="1"/>
        <v>7.701370583</v>
      </c>
      <c r="D84" s="19">
        <f t="shared" si="2"/>
        <v>12.12862942</v>
      </c>
      <c r="E84" s="26">
        <f t="shared" si="3"/>
        <v>2344.767395</v>
      </c>
    </row>
    <row r="85">
      <c r="A85" s="16">
        <f t="shared" si="5"/>
        <v>81</v>
      </c>
      <c r="B85" s="26">
        <f t="shared" si="4"/>
        <v>2324.937395</v>
      </c>
      <c r="C85" s="19">
        <f t="shared" si="1"/>
        <v>7.61124004</v>
      </c>
      <c r="D85" s="19">
        <f t="shared" si="2"/>
        <v>12.21875996</v>
      </c>
      <c r="E85" s="26">
        <f t="shared" si="3"/>
        <v>2317.326155</v>
      </c>
    </row>
    <row r="86">
      <c r="A86" s="16">
        <f t="shared" si="5"/>
        <v>82</v>
      </c>
      <c r="B86" s="26">
        <f t="shared" si="4"/>
        <v>2297.496155</v>
      </c>
      <c r="C86" s="19">
        <f t="shared" si="1"/>
        <v>7.521404561</v>
      </c>
      <c r="D86" s="19">
        <f t="shared" si="2"/>
        <v>12.30859544</v>
      </c>
      <c r="E86" s="26">
        <f t="shared" si="3"/>
        <v>2289.97475</v>
      </c>
    </row>
    <row r="87">
      <c r="A87" s="16">
        <f t="shared" si="5"/>
        <v>83</v>
      </c>
      <c r="B87" s="26">
        <f t="shared" si="4"/>
        <v>2270.14475</v>
      </c>
      <c r="C87" s="19">
        <f t="shared" si="1"/>
        <v>7.431863179</v>
      </c>
      <c r="D87" s="19">
        <f t="shared" si="2"/>
        <v>12.39813682</v>
      </c>
      <c r="E87" s="26">
        <f t="shared" si="3"/>
        <v>2262.712887</v>
      </c>
    </row>
    <row r="88">
      <c r="A88" s="16">
        <f t="shared" si="5"/>
        <v>84</v>
      </c>
      <c r="B88" s="26">
        <f t="shared" si="4"/>
        <v>2242.882887</v>
      </c>
      <c r="C88" s="19">
        <f t="shared" si="1"/>
        <v>7.342614933</v>
      </c>
      <c r="D88" s="19">
        <f t="shared" si="2"/>
        <v>12.48738507</v>
      </c>
      <c r="E88" s="26">
        <f t="shared" si="3"/>
        <v>2235.540272</v>
      </c>
    </row>
    <row r="89">
      <c r="A89" s="16">
        <f t="shared" si="5"/>
        <v>85</v>
      </c>
      <c r="B89" s="26">
        <f t="shared" si="4"/>
        <v>2215.710272</v>
      </c>
      <c r="C89" s="19">
        <f t="shared" si="1"/>
        <v>7.253658863</v>
      </c>
      <c r="D89" s="19">
        <f t="shared" si="2"/>
        <v>12.57634114</v>
      </c>
      <c r="E89" s="26">
        <f t="shared" si="3"/>
        <v>2208.456613</v>
      </c>
    </row>
    <row r="90">
      <c r="A90" s="16">
        <f t="shared" si="5"/>
        <v>86</v>
      </c>
      <c r="B90" s="26">
        <f t="shared" si="4"/>
        <v>2188.626613</v>
      </c>
      <c r="C90" s="19">
        <f t="shared" si="1"/>
        <v>7.164994012</v>
      </c>
      <c r="D90" s="19">
        <f t="shared" si="2"/>
        <v>12.66500599</v>
      </c>
      <c r="E90" s="26">
        <f t="shared" si="3"/>
        <v>2181.461619</v>
      </c>
    </row>
    <row r="91">
      <c r="A91" s="16">
        <f t="shared" si="5"/>
        <v>87</v>
      </c>
      <c r="B91" s="26">
        <f t="shared" si="4"/>
        <v>2161.631619</v>
      </c>
      <c r="C91" s="19">
        <f t="shared" si="1"/>
        <v>7.076619426</v>
      </c>
      <c r="D91" s="19">
        <f t="shared" si="2"/>
        <v>12.75338057</v>
      </c>
      <c r="E91" s="26">
        <f t="shared" si="3"/>
        <v>2154.555</v>
      </c>
    </row>
    <row r="92">
      <c r="A92" s="16">
        <f t="shared" si="5"/>
        <v>88</v>
      </c>
      <c r="B92" s="26">
        <f t="shared" si="4"/>
        <v>2134.725</v>
      </c>
      <c r="C92" s="19">
        <f t="shared" si="1"/>
        <v>6.988534155</v>
      </c>
      <c r="D92" s="19">
        <f t="shared" si="2"/>
        <v>12.84146584</v>
      </c>
      <c r="E92" s="26">
        <f t="shared" si="3"/>
        <v>2127.736465</v>
      </c>
    </row>
    <row r="93">
      <c r="A93" s="16">
        <f t="shared" si="5"/>
        <v>89</v>
      </c>
      <c r="B93" s="26">
        <f t="shared" si="4"/>
        <v>2107.906465</v>
      </c>
      <c r="C93" s="19">
        <f t="shared" si="1"/>
        <v>6.900737253</v>
      </c>
      <c r="D93" s="19">
        <f t="shared" si="2"/>
        <v>12.92926275</v>
      </c>
      <c r="E93" s="26">
        <f t="shared" si="3"/>
        <v>2101.005728</v>
      </c>
    </row>
    <row r="94">
      <c r="A94" s="16">
        <f t="shared" si="5"/>
        <v>90</v>
      </c>
      <c r="B94" s="26">
        <f t="shared" si="4"/>
        <v>2081.175728</v>
      </c>
      <c r="C94" s="19">
        <f t="shared" si="1"/>
        <v>6.813227775</v>
      </c>
      <c r="D94" s="19">
        <f t="shared" si="2"/>
        <v>13.01677222</v>
      </c>
      <c r="E94" s="26">
        <f t="shared" si="3"/>
        <v>2074.3625</v>
      </c>
    </row>
    <row r="95">
      <c r="A95" s="16">
        <f t="shared" si="5"/>
        <v>91</v>
      </c>
      <c r="B95" s="26">
        <f t="shared" si="4"/>
        <v>2054.5325</v>
      </c>
      <c r="C95" s="19">
        <f t="shared" si="1"/>
        <v>6.72600478</v>
      </c>
      <c r="D95" s="19">
        <f t="shared" si="2"/>
        <v>13.10399522</v>
      </c>
      <c r="E95" s="26">
        <f t="shared" si="3"/>
        <v>2047.806496</v>
      </c>
    </row>
    <row r="96">
      <c r="A96" s="16">
        <f t="shared" si="5"/>
        <v>92</v>
      </c>
      <c r="B96" s="26">
        <f t="shared" si="4"/>
        <v>2027.976496</v>
      </c>
      <c r="C96" s="19">
        <f t="shared" si="1"/>
        <v>6.639067331</v>
      </c>
      <c r="D96" s="19">
        <f t="shared" si="2"/>
        <v>13.19093267</v>
      </c>
      <c r="E96" s="26">
        <f t="shared" si="3"/>
        <v>2021.337428</v>
      </c>
    </row>
    <row r="97">
      <c r="A97" s="16">
        <f t="shared" si="5"/>
        <v>93</v>
      </c>
      <c r="B97" s="26">
        <f t="shared" si="4"/>
        <v>2001.507428</v>
      </c>
      <c r="C97" s="19">
        <f t="shared" si="1"/>
        <v>6.552414492</v>
      </c>
      <c r="D97" s="19">
        <f t="shared" si="2"/>
        <v>13.27758551</v>
      </c>
      <c r="E97" s="26">
        <f t="shared" si="3"/>
        <v>1994.955014</v>
      </c>
    </row>
    <row r="98">
      <c r="A98" s="16">
        <f t="shared" si="5"/>
        <v>94</v>
      </c>
      <c r="B98" s="26">
        <f t="shared" si="4"/>
        <v>1975.125014</v>
      </c>
      <c r="C98" s="19">
        <f t="shared" si="1"/>
        <v>6.466045333</v>
      </c>
      <c r="D98" s="19">
        <f t="shared" si="2"/>
        <v>13.36395467</v>
      </c>
      <c r="E98" s="26">
        <f t="shared" si="3"/>
        <v>1968.658968</v>
      </c>
    </row>
    <row r="99">
      <c r="A99" s="16">
        <f t="shared" si="5"/>
        <v>95</v>
      </c>
      <c r="B99" s="26">
        <f t="shared" si="4"/>
        <v>1948.828968</v>
      </c>
      <c r="C99" s="19">
        <f t="shared" si="1"/>
        <v>6.379958923</v>
      </c>
      <c r="D99" s="19">
        <f t="shared" si="2"/>
        <v>13.45004108</v>
      </c>
      <c r="E99" s="26">
        <f t="shared" si="3"/>
        <v>1942.44901</v>
      </c>
    </row>
    <row r="100">
      <c r="A100" s="16">
        <f t="shared" si="5"/>
        <v>96</v>
      </c>
      <c r="B100" s="26">
        <f t="shared" si="4"/>
        <v>1922.61901</v>
      </c>
      <c r="C100" s="19">
        <f t="shared" si="1"/>
        <v>6.294154338</v>
      </c>
      <c r="D100" s="19">
        <f t="shared" si="2"/>
        <v>13.53584566</v>
      </c>
      <c r="E100" s="26">
        <f t="shared" si="3"/>
        <v>1916.324855</v>
      </c>
    </row>
    <row r="101">
      <c r="A101" s="16">
        <f t="shared" si="5"/>
        <v>97</v>
      </c>
      <c r="B101" s="26">
        <f t="shared" si="4"/>
        <v>1896.494855</v>
      </c>
      <c r="C101" s="19">
        <f t="shared" si="1"/>
        <v>6.208630654</v>
      </c>
      <c r="D101" s="19">
        <f t="shared" si="2"/>
        <v>13.62136935</v>
      </c>
      <c r="E101" s="26">
        <f t="shared" si="3"/>
        <v>1890.286225</v>
      </c>
    </row>
    <row r="102">
      <c r="A102" s="16">
        <f t="shared" si="5"/>
        <v>98</v>
      </c>
      <c r="B102" s="26">
        <f t="shared" si="4"/>
        <v>1870.456225</v>
      </c>
      <c r="C102" s="19">
        <f t="shared" si="1"/>
        <v>6.123386953</v>
      </c>
      <c r="D102" s="19">
        <f t="shared" si="2"/>
        <v>13.70661305</v>
      </c>
      <c r="E102" s="26">
        <f t="shared" si="3"/>
        <v>1864.332838</v>
      </c>
    </row>
    <row r="103">
      <c r="A103" s="16">
        <f t="shared" si="5"/>
        <v>99</v>
      </c>
      <c r="B103" s="26">
        <f t="shared" si="4"/>
        <v>1844.502838</v>
      </c>
      <c r="C103" s="19">
        <f t="shared" si="1"/>
        <v>6.038422318</v>
      </c>
      <c r="D103" s="19">
        <f t="shared" si="2"/>
        <v>13.79157768</v>
      </c>
      <c r="E103" s="26">
        <f t="shared" si="3"/>
        <v>1838.464415</v>
      </c>
    </row>
    <row r="104">
      <c r="A104" s="16">
        <f t="shared" si="5"/>
        <v>100</v>
      </c>
      <c r="B104" s="26">
        <f t="shared" si="4"/>
        <v>1818.634415</v>
      </c>
      <c r="C104" s="19">
        <f t="shared" si="1"/>
        <v>5.953735835</v>
      </c>
      <c r="D104" s="19">
        <f t="shared" si="2"/>
        <v>13.87626417</v>
      </c>
      <c r="E104" s="26">
        <f t="shared" si="3"/>
        <v>1812.680679</v>
      </c>
    </row>
    <row r="105">
      <c r="A105" s="16">
        <f t="shared" si="5"/>
        <v>101</v>
      </c>
      <c r="B105" s="26">
        <f t="shared" si="4"/>
        <v>1792.850679</v>
      </c>
      <c r="C105" s="19">
        <f t="shared" si="1"/>
        <v>5.869326593</v>
      </c>
      <c r="D105" s="19">
        <f t="shared" si="2"/>
        <v>13.96067341</v>
      </c>
      <c r="E105" s="26">
        <f t="shared" si="3"/>
        <v>1786.981353</v>
      </c>
    </row>
    <row r="106">
      <c r="A106" s="16">
        <f t="shared" si="5"/>
        <v>102</v>
      </c>
      <c r="B106" s="26">
        <f t="shared" si="4"/>
        <v>1767.151353</v>
      </c>
      <c r="C106" s="19">
        <f t="shared" si="1"/>
        <v>5.785193685</v>
      </c>
      <c r="D106" s="19">
        <f t="shared" si="2"/>
        <v>14.04480631</v>
      </c>
      <c r="E106" s="26">
        <f t="shared" si="3"/>
        <v>1761.366159</v>
      </c>
    </row>
    <row r="107">
      <c r="A107" s="16">
        <f t="shared" si="5"/>
        <v>103</v>
      </c>
      <c r="B107" s="26">
        <f t="shared" si="4"/>
        <v>1741.536159</v>
      </c>
      <c r="C107" s="19">
        <f t="shared" si="1"/>
        <v>5.701336206</v>
      </c>
      <c r="D107" s="19">
        <f t="shared" si="2"/>
        <v>14.12866379</v>
      </c>
      <c r="E107" s="26">
        <f t="shared" si="3"/>
        <v>1735.834823</v>
      </c>
    </row>
    <row r="108">
      <c r="A108" s="16">
        <f t="shared" si="5"/>
        <v>104</v>
      </c>
      <c r="B108" s="26">
        <f t="shared" si="4"/>
        <v>1716.004823</v>
      </c>
      <c r="C108" s="19">
        <f t="shared" si="1"/>
        <v>5.617753255</v>
      </c>
      <c r="D108" s="19">
        <f t="shared" si="2"/>
        <v>14.21224674</v>
      </c>
      <c r="E108" s="26">
        <f t="shared" si="3"/>
        <v>1710.38707</v>
      </c>
    </row>
    <row r="109">
      <c r="A109" s="16">
        <f t="shared" si="5"/>
        <v>105</v>
      </c>
      <c r="B109" s="26">
        <f t="shared" si="4"/>
        <v>1690.55707</v>
      </c>
      <c r="C109" s="19">
        <f t="shared" si="1"/>
        <v>5.534443933</v>
      </c>
      <c r="D109" s="19">
        <f t="shared" si="2"/>
        <v>14.29555607</v>
      </c>
      <c r="E109" s="26">
        <f t="shared" si="3"/>
        <v>1685.022626</v>
      </c>
    </row>
    <row r="110">
      <c r="A110" s="16">
        <f t="shared" si="5"/>
        <v>106</v>
      </c>
      <c r="B110" s="26">
        <f t="shared" si="4"/>
        <v>1665.192626</v>
      </c>
      <c r="C110" s="19">
        <f t="shared" si="1"/>
        <v>5.451407344</v>
      </c>
      <c r="D110" s="19">
        <f t="shared" si="2"/>
        <v>14.37859266</v>
      </c>
      <c r="E110" s="26">
        <f t="shared" si="3"/>
        <v>1659.741218</v>
      </c>
    </row>
    <row r="111">
      <c r="A111" s="16">
        <f t="shared" si="5"/>
        <v>107</v>
      </c>
      <c r="B111" s="26">
        <f t="shared" si="4"/>
        <v>1639.911218</v>
      </c>
      <c r="C111" s="19">
        <f t="shared" si="1"/>
        <v>5.368642595</v>
      </c>
      <c r="D111" s="19">
        <f t="shared" si="2"/>
        <v>14.4613574</v>
      </c>
      <c r="E111" s="26">
        <f t="shared" si="3"/>
        <v>1634.542576</v>
      </c>
    </row>
    <row r="112">
      <c r="A112" s="16">
        <f t="shared" si="5"/>
        <v>108</v>
      </c>
      <c r="B112" s="26">
        <f t="shared" si="4"/>
        <v>1614.712576</v>
      </c>
      <c r="C112" s="19">
        <f t="shared" si="1"/>
        <v>5.286148796</v>
      </c>
      <c r="D112" s="19">
        <f t="shared" si="2"/>
        <v>14.5438512</v>
      </c>
      <c r="E112" s="26">
        <f t="shared" si="3"/>
        <v>1609.426427</v>
      </c>
    </row>
    <row r="113">
      <c r="A113" s="16">
        <f t="shared" si="5"/>
        <v>109</v>
      </c>
      <c r="B113" s="26">
        <f t="shared" si="4"/>
        <v>1589.596427</v>
      </c>
      <c r="C113" s="19">
        <f t="shared" si="1"/>
        <v>5.203925061</v>
      </c>
      <c r="D113" s="19">
        <f t="shared" si="2"/>
        <v>14.62607494</v>
      </c>
      <c r="E113" s="26">
        <f t="shared" si="3"/>
        <v>1584.392502</v>
      </c>
    </row>
    <row r="114">
      <c r="A114" s="16">
        <f t="shared" si="5"/>
        <v>110</v>
      </c>
      <c r="B114" s="26">
        <f t="shared" si="4"/>
        <v>1564.562502</v>
      </c>
      <c r="C114" s="19">
        <f t="shared" si="1"/>
        <v>5.121970505</v>
      </c>
      <c r="D114" s="19">
        <f t="shared" si="2"/>
        <v>14.7080295</v>
      </c>
      <c r="E114" s="26">
        <f t="shared" si="3"/>
        <v>1559.440531</v>
      </c>
    </row>
    <row r="115">
      <c r="A115" s="16">
        <f t="shared" si="5"/>
        <v>111</v>
      </c>
      <c r="B115" s="26">
        <f t="shared" si="4"/>
        <v>1539.610531</v>
      </c>
      <c r="C115" s="19">
        <f t="shared" si="1"/>
        <v>5.040284246</v>
      </c>
      <c r="D115" s="19">
        <f t="shared" si="2"/>
        <v>14.78971575</v>
      </c>
      <c r="E115" s="26">
        <f t="shared" si="3"/>
        <v>1534.570247</v>
      </c>
    </row>
    <row r="116">
      <c r="A116" s="16">
        <f t="shared" si="5"/>
        <v>112</v>
      </c>
      <c r="B116" s="26">
        <f t="shared" si="4"/>
        <v>1514.740247</v>
      </c>
      <c r="C116" s="19">
        <f t="shared" si="1"/>
        <v>4.958865407</v>
      </c>
      <c r="D116" s="19">
        <f t="shared" si="2"/>
        <v>14.87113459</v>
      </c>
      <c r="E116" s="26">
        <f t="shared" si="3"/>
        <v>1509.781382</v>
      </c>
    </row>
    <row r="117">
      <c r="A117" s="16">
        <f t="shared" si="5"/>
        <v>113</v>
      </c>
      <c r="B117" s="26">
        <f t="shared" si="4"/>
        <v>1489.951382</v>
      </c>
      <c r="C117" s="19">
        <f t="shared" si="1"/>
        <v>4.877713112</v>
      </c>
      <c r="D117" s="19">
        <f t="shared" si="2"/>
        <v>14.95228689</v>
      </c>
      <c r="E117" s="26">
        <f t="shared" si="3"/>
        <v>1485.073669</v>
      </c>
    </row>
    <row r="118">
      <c r="A118" s="16">
        <f t="shared" si="5"/>
        <v>114</v>
      </c>
      <c r="B118" s="26">
        <f t="shared" si="4"/>
        <v>1465.243669</v>
      </c>
      <c r="C118" s="19">
        <f t="shared" si="1"/>
        <v>4.796826489</v>
      </c>
      <c r="D118" s="19">
        <f t="shared" si="2"/>
        <v>15.03317351</v>
      </c>
      <c r="E118" s="26">
        <f t="shared" si="3"/>
        <v>1460.446842</v>
      </c>
    </row>
    <row r="119">
      <c r="A119" s="16">
        <f t="shared" si="5"/>
        <v>115</v>
      </c>
      <c r="B119" s="26">
        <f t="shared" si="4"/>
        <v>1440.616842</v>
      </c>
      <c r="C119" s="19">
        <f t="shared" si="1"/>
        <v>4.716204667</v>
      </c>
      <c r="D119" s="19">
        <f t="shared" si="2"/>
        <v>15.11379533</v>
      </c>
      <c r="E119" s="26">
        <f t="shared" si="3"/>
        <v>1435.900638</v>
      </c>
    </row>
    <row r="120">
      <c r="A120" s="16">
        <f t="shared" si="5"/>
        <v>116</v>
      </c>
      <c r="B120" s="26">
        <f t="shared" si="4"/>
        <v>1416.070638</v>
      </c>
      <c r="C120" s="19">
        <f t="shared" si="1"/>
        <v>4.635846781</v>
      </c>
      <c r="D120" s="19">
        <f t="shared" si="2"/>
        <v>15.19415322</v>
      </c>
      <c r="E120" s="26">
        <f t="shared" si="3"/>
        <v>1411.434791</v>
      </c>
    </row>
    <row r="121">
      <c r="A121" s="16">
        <f t="shared" si="5"/>
        <v>117</v>
      </c>
      <c r="B121" s="26">
        <f t="shared" si="4"/>
        <v>1391.604791</v>
      </c>
      <c r="C121" s="19">
        <f t="shared" si="1"/>
        <v>4.555751965</v>
      </c>
      <c r="D121" s="19">
        <f t="shared" si="2"/>
        <v>15.27424804</v>
      </c>
      <c r="E121" s="26">
        <f t="shared" si="3"/>
        <v>1387.049039</v>
      </c>
    </row>
    <row r="122">
      <c r="A122" s="16">
        <f t="shared" si="5"/>
        <v>118</v>
      </c>
      <c r="B122" s="26">
        <f t="shared" si="4"/>
        <v>1367.219039</v>
      </c>
      <c r="C122" s="19">
        <f t="shared" si="1"/>
        <v>4.475919358</v>
      </c>
      <c r="D122" s="19">
        <f t="shared" si="2"/>
        <v>15.35408064</v>
      </c>
      <c r="E122" s="26">
        <f t="shared" si="3"/>
        <v>1362.743119</v>
      </c>
    </row>
    <row r="123">
      <c r="A123" s="16">
        <f t="shared" si="5"/>
        <v>119</v>
      </c>
      <c r="B123" s="26">
        <f t="shared" si="4"/>
        <v>1342.913119</v>
      </c>
      <c r="C123" s="19">
        <f t="shared" si="1"/>
        <v>4.396348103</v>
      </c>
      <c r="D123" s="19">
        <f t="shared" si="2"/>
        <v>15.4336519</v>
      </c>
      <c r="E123" s="26">
        <f t="shared" si="3"/>
        <v>1338.516771</v>
      </c>
    </row>
    <row r="124">
      <c r="A124" s="16">
        <f t="shared" si="5"/>
        <v>120</v>
      </c>
      <c r="B124" s="26">
        <f t="shared" si="4"/>
        <v>1318.686771</v>
      </c>
      <c r="C124" s="19">
        <f t="shared" si="1"/>
        <v>4.317037344</v>
      </c>
      <c r="D124" s="19">
        <f t="shared" si="2"/>
        <v>15.51296266</v>
      </c>
      <c r="E124" s="26">
        <f t="shared" si="3"/>
        <v>1314.369734</v>
      </c>
    </row>
    <row r="125">
      <c r="A125" s="16">
        <f t="shared" si="5"/>
        <v>121</v>
      </c>
      <c r="B125" s="26">
        <f t="shared" si="4"/>
        <v>1294.539734</v>
      </c>
      <c r="C125" s="19">
        <f t="shared" si="1"/>
        <v>4.237986227</v>
      </c>
      <c r="D125" s="19">
        <f t="shared" si="2"/>
        <v>15.59201377</v>
      </c>
      <c r="E125" s="26">
        <f t="shared" si="3"/>
        <v>1290.301748</v>
      </c>
    </row>
    <row r="126">
      <c r="A126" s="16">
        <f t="shared" si="5"/>
        <v>122</v>
      </c>
      <c r="B126" s="26">
        <f t="shared" si="4"/>
        <v>1270.471748</v>
      </c>
      <c r="C126" s="19">
        <f t="shared" si="1"/>
        <v>4.159193903</v>
      </c>
      <c r="D126" s="19">
        <f t="shared" si="2"/>
        <v>15.6708061</v>
      </c>
      <c r="E126" s="26">
        <f t="shared" si="3"/>
        <v>1266.312554</v>
      </c>
    </row>
    <row r="127">
      <c r="A127" s="16">
        <f t="shared" si="5"/>
        <v>123</v>
      </c>
      <c r="B127" s="26">
        <f t="shared" si="4"/>
        <v>1246.482554</v>
      </c>
      <c r="C127" s="19">
        <f t="shared" si="1"/>
        <v>4.080659524</v>
      </c>
      <c r="D127" s="19">
        <f t="shared" si="2"/>
        <v>15.74934048</v>
      </c>
      <c r="E127" s="26">
        <f t="shared" si="3"/>
        <v>1242.401894</v>
      </c>
    </row>
    <row r="128">
      <c r="A128" s="16">
        <f t="shared" si="5"/>
        <v>124</v>
      </c>
      <c r="B128" s="26">
        <f t="shared" si="4"/>
        <v>1222.571894</v>
      </c>
      <c r="C128" s="19">
        <f t="shared" si="1"/>
        <v>4.002382247</v>
      </c>
      <c r="D128" s="19">
        <f t="shared" si="2"/>
        <v>15.82761775</v>
      </c>
      <c r="E128" s="26">
        <f t="shared" si="3"/>
        <v>1218.569512</v>
      </c>
    </row>
    <row r="129">
      <c r="A129" s="16">
        <f t="shared" si="5"/>
        <v>125</v>
      </c>
      <c r="B129" s="26">
        <f t="shared" si="4"/>
        <v>1198.739512</v>
      </c>
      <c r="C129" s="19">
        <f t="shared" si="1"/>
        <v>3.924361229</v>
      </c>
      <c r="D129" s="19">
        <f t="shared" si="2"/>
        <v>15.90563877</v>
      </c>
      <c r="E129" s="26">
        <f t="shared" si="3"/>
        <v>1194.815151</v>
      </c>
    </row>
    <row r="130">
      <c r="A130" s="16">
        <f t="shared" si="5"/>
        <v>126</v>
      </c>
      <c r="B130" s="26">
        <f t="shared" si="4"/>
        <v>1174.985151</v>
      </c>
      <c r="C130" s="19">
        <f t="shared" si="1"/>
        <v>3.846595632</v>
      </c>
      <c r="D130" s="19">
        <f t="shared" si="2"/>
        <v>15.98340437</v>
      </c>
      <c r="E130" s="26">
        <f t="shared" si="3"/>
        <v>1171.138555</v>
      </c>
    </row>
    <row r="131">
      <c r="A131" s="16">
        <f t="shared" si="5"/>
        <v>127</v>
      </c>
      <c r="B131" s="26">
        <f t="shared" si="4"/>
        <v>1151.308555</v>
      </c>
      <c r="C131" s="19">
        <f t="shared" si="1"/>
        <v>3.769084619</v>
      </c>
      <c r="D131" s="19">
        <f t="shared" si="2"/>
        <v>16.06091538</v>
      </c>
      <c r="E131" s="26">
        <f t="shared" si="3"/>
        <v>1147.539471</v>
      </c>
    </row>
    <row r="132">
      <c r="A132" s="16">
        <f t="shared" si="5"/>
        <v>128</v>
      </c>
      <c r="B132" s="26">
        <f t="shared" si="4"/>
        <v>1127.709471</v>
      </c>
      <c r="C132" s="19">
        <f t="shared" si="1"/>
        <v>3.691827357</v>
      </c>
      <c r="D132" s="19">
        <f t="shared" si="2"/>
        <v>16.13817264</v>
      </c>
      <c r="E132" s="26">
        <f t="shared" si="3"/>
        <v>1124.017643</v>
      </c>
    </row>
    <row r="133">
      <c r="A133" s="16">
        <f t="shared" si="5"/>
        <v>129</v>
      </c>
      <c r="B133" s="26">
        <f t="shared" si="4"/>
        <v>1104.187643</v>
      </c>
      <c r="C133" s="19">
        <f t="shared" si="1"/>
        <v>3.614823015</v>
      </c>
      <c r="D133" s="19">
        <f t="shared" si="2"/>
        <v>16.21517699</v>
      </c>
      <c r="E133" s="26">
        <f t="shared" si="3"/>
        <v>1100.57282</v>
      </c>
    </row>
    <row r="134">
      <c r="A134" s="16">
        <f t="shared" si="5"/>
        <v>130</v>
      </c>
      <c r="B134" s="26">
        <f t="shared" si="4"/>
        <v>1080.74282</v>
      </c>
      <c r="C134" s="19">
        <f t="shared" si="1"/>
        <v>3.538070765</v>
      </c>
      <c r="D134" s="19">
        <f t="shared" si="2"/>
        <v>16.29192923</v>
      </c>
      <c r="E134" s="26">
        <f t="shared" si="3"/>
        <v>1077.20475</v>
      </c>
    </row>
    <row r="135">
      <c r="A135" s="16">
        <f t="shared" si="5"/>
        <v>131</v>
      </c>
      <c r="B135" s="26">
        <f t="shared" si="4"/>
        <v>1057.37475</v>
      </c>
      <c r="C135" s="19">
        <f t="shared" si="1"/>
        <v>3.461569782</v>
      </c>
      <c r="D135" s="19">
        <f t="shared" si="2"/>
        <v>16.36843022</v>
      </c>
      <c r="E135" s="26">
        <f t="shared" si="3"/>
        <v>1053.91318</v>
      </c>
    </row>
    <row r="136">
      <c r="A136" s="16">
        <f t="shared" si="5"/>
        <v>132</v>
      </c>
      <c r="B136" s="26">
        <f t="shared" si="4"/>
        <v>1034.08318</v>
      </c>
      <c r="C136" s="19">
        <f t="shared" si="1"/>
        <v>3.385319244</v>
      </c>
      <c r="D136" s="19">
        <f t="shared" si="2"/>
        <v>16.44468076</v>
      </c>
      <c r="E136" s="26">
        <f t="shared" si="3"/>
        <v>1030.69786</v>
      </c>
    </row>
    <row r="137">
      <c r="A137" s="16">
        <f t="shared" si="5"/>
        <v>133</v>
      </c>
      <c r="B137" s="26">
        <f t="shared" si="4"/>
        <v>1010.86786</v>
      </c>
      <c r="C137" s="19">
        <f t="shared" si="1"/>
        <v>3.309318329</v>
      </c>
      <c r="D137" s="19">
        <f t="shared" si="2"/>
        <v>16.52068167</v>
      </c>
      <c r="E137" s="26">
        <f t="shared" si="3"/>
        <v>1007.558542</v>
      </c>
    </row>
    <row r="138">
      <c r="A138" s="16">
        <f t="shared" si="5"/>
        <v>134</v>
      </c>
      <c r="B138" s="26">
        <f t="shared" si="4"/>
        <v>987.7285421</v>
      </c>
      <c r="C138" s="19">
        <f t="shared" si="1"/>
        <v>3.233566222</v>
      </c>
      <c r="D138" s="19">
        <f t="shared" si="2"/>
        <v>16.59643378</v>
      </c>
      <c r="E138" s="26">
        <f t="shared" si="3"/>
        <v>984.4949759</v>
      </c>
    </row>
    <row r="139">
      <c r="A139" s="16">
        <f t="shared" si="5"/>
        <v>135</v>
      </c>
      <c r="B139" s="26">
        <f t="shared" si="4"/>
        <v>964.6649759</v>
      </c>
      <c r="C139" s="19">
        <f t="shared" si="1"/>
        <v>3.158062108</v>
      </c>
      <c r="D139" s="19">
        <f t="shared" si="2"/>
        <v>16.67193789</v>
      </c>
      <c r="E139" s="26">
        <f t="shared" si="3"/>
        <v>961.5069138</v>
      </c>
    </row>
    <row r="140">
      <c r="A140" s="16">
        <f t="shared" si="5"/>
        <v>136</v>
      </c>
      <c r="B140" s="26">
        <f t="shared" si="4"/>
        <v>941.6769138</v>
      </c>
      <c r="C140" s="19">
        <f t="shared" si="1"/>
        <v>3.082805175</v>
      </c>
      <c r="D140" s="19">
        <f t="shared" si="2"/>
        <v>16.74719483</v>
      </c>
      <c r="E140" s="26">
        <f t="shared" si="3"/>
        <v>938.5941086</v>
      </c>
    </row>
    <row r="141">
      <c r="A141" s="16">
        <f t="shared" si="5"/>
        <v>137</v>
      </c>
      <c r="B141" s="26">
        <f t="shared" si="4"/>
        <v>918.7641086</v>
      </c>
      <c r="C141" s="19">
        <f t="shared" si="1"/>
        <v>3.007794613</v>
      </c>
      <c r="D141" s="19">
        <f t="shared" si="2"/>
        <v>16.82220539</v>
      </c>
      <c r="E141" s="26">
        <f t="shared" si="3"/>
        <v>915.756314</v>
      </c>
    </row>
    <row r="142">
      <c r="A142" s="16">
        <f t="shared" si="5"/>
        <v>138</v>
      </c>
      <c r="B142" s="26">
        <f t="shared" si="4"/>
        <v>895.926314</v>
      </c>
      <c r="C142" s="19">
        <f t="shared" si="1"/>
        <v>2.933029616</v>
      </c>
      <c r="D142" s="19">
        <f t="shared" si="2"/>
        <v>16.89697038</v>
      </c>
      <c r="E142" s="26">
        <f t="shared" si="3"/>
        <v>892.9932844</v>
      </c>
    </row>
    <row r="143">
      <c r="A143" s="16">
        <f t="shared" si="5"/>
        <v>139</v>
      </c>
      <c r="B143" s="26">
        <f t="shared" si="4"/>
        <v>873.1632844</v>
      </c>
      <c r="C143" s="19">
        <f t="shared" si="1"/>
        <v>2.858509381</v>
      </c>
      <c r="D143" s="19">
        <f t="shared" si="2"/>
        <v>16.97149062</v>
      </c>
      <c r="E143" s="26">
        <f t="shared" si="3"/>
        <v>870.304775</v>
      </c>
    </row>
    <row r="144">
      <c r="A144" s="16">
        <f t="shared" si="5"/>
        <v>140</v>
      </c>
      <c r="B144" s="26">
        <f t="shared" si="4"/>
        <v>850.474775</v>
      </c>
      <c r="C144" s="19">
        <f t="shared" si="1"/>
        <v>2.784233105</v>
      </c>
      <c r="D144" s="19">
        <f t="shared" si="2"/>
        <v>17.0457669</v>
      </c>
      <c r="E144" s="26">
        <f t="shared" si="3"/>
        <v>847.6905419</v>
      </c>
    </row>
    <row r="145">
      <c r="A145" s="16">
        <f t="shared" si="5"/>
        <v>141</v>
      </c>
      <c r="B145" s="26">
        <f t="shared" si="4"/>
        <v>827.8605419</v>
      </c>
      <c r="C145" s="19">
        <f t="shared" si="1"/>
        <v>2.71019999</v>
      </c>
      <c r="D145" s="19">
        <f t="shared" si="2"/>
        <v>17.11980001</v>
      </c>
      <c r="E145" s="26">
        <f t="shared" si="3"/>
        <v>825.1503419</v>
      </c>
    </row>
    <row r="146">
      <c r="A146" s="16">
        <f t="shared" si="5"/>
        <v>142</v>
      </c>
      <c r="B146" s="26">
        <f t="shared" si="4"/>
        <v>805.3203419</v>
      </c>
      <c r="C146" s="19">
        <f t="shared" si="1"/>
        <v>2.636409241</v>
      </c>
      <c r="D146" s="19">
        <f t="shared" si="2"/>
        <v>17.19359076</v>
      </c>
      <c r="E146" s="26">
        <f t="shared" si="3"/>
        <v>802.6839327</v>
      </c>
    </row>
    <row r="147">
      <c r="A147" s="16">
        <f t="shared" si="5"/>
        <v>143</v>
      </c>
      <c r="B147" s="26">
        <f t="shared" si="4"/>
        <v>782.8539327</v>
      </c>
      <c r="C147" s="19">
        <f t="shared" si="1"/>
        <v>2.562860063</v>
      </c>
      <c r="D147" s="19">
        <f t="shared" si="2"/>
        <v>17.26713994</v>
      </c>
      <c r="E147" s="26">
        <f t="shared" si="3"/>
        <v>780.2910726</v>
      </c>
    </row>
    <row r="148">
      <c r="A148" s="16">
        <f t="shared" si="5"/>
        <v>144</v>
      </c>
      <c r="B148" s="26">
        <f t="shared" si="4"/>
        <v>760.4610726</v>
      </c>
      <c r="C148" s="19">
        <f t="shared" si="1"/>
        <v>2.489551666</v>
      </c>
      <c r="D148" s="19">
        <f t="shared" si="2"/>
        <v>17.34044833</v>
      </c>
      <c r="E148" s="26">
        <f t="shared" si="3"/>
        <v>757.971521</v>
      </c>
    </row>
    <row r="149">
      <c r="A149" s="16">
        <f t="shared" si="5"/>
        <v>145</v>
      </c>
      <c r="B149" s="26">
        <f t="shared" si="4"/>
        <v>738.141521</v>
      </c>
      <c r="C149" s="19">
        <f t="shared" si="1"/>
        <v>2.416483262</v>
      </c>
      <c r="D149" s="19">
        <f t="shared" si="2"/>
        <v>17.41351674</v>
      </c>
      <c r="E149" s="26">
        <f t="shared" si="3"/>
        <v>735.7250377</v>
      </c>
    </row>
    <row r="150">
      <c r="A150" s="16">
        <f t="shared" si="5"/>
        <v>146</v>
      </c>
      <c r="B150" s="26">
        <f t="shared" si="4"/>
        <v>715.8950377</v>
      </c>
      <c r="C150" s="19">
        <f t="shared" si="1"/>
        <v>2.343654065</v>
      </c>
      <c r="D150" s="19">
        <f t="shared" si="2"/>
        <v>17.48634594</v>
      </c>
      <c r="E150" s="26">
        <f t="shared" si="3"/>
        <v>713.5513836</v>
      </c>
    </row>
    <row r="151">
      <c r="A151" s="16">
        <f t="shared" si="5"/>
        <v>147</v>
      </c>
      <c r="B151" s="26">
        <f t="shared" si="4"/>
        <v>693.7213836</v>
      </c>
      <c r="C151" s="19">
        <f t="shared" si="1"/>
        <v>2.271063291</v>
      </c>
      <c r="D151" s="19">
        <f t="shared" si="2"/>
        <v>17.55893671</v>
      </c>
      <c r="E151" s="26">
        <f t="shared" si="3"/>
        <v>691.4503203</v>
      </c>
    </row>
    <row r="152">
      <c r="A152" s="16">
        <f t="shared" si="5"/>
        <v>148</v>
      </c>
      <c r="B152" s="26">
        <f t="shared" si="4"/>
        <v>671.6203203</v>
      </c>
      <c r="C152" s="19">
        <f t="shared" si="1"/>
        <v>2.198710161</v>
      </c>
      <c r="D152" s="19">
        <f t="shared" si="2"/>
        <v>17.63128984</v>
      </c>
      <c r="E152" s="26">
        <f t="shared" si="3"/>
        <v>669.4216102</v>
      </c>
    </row>
    <row r="153">
      <c r="A153" s="16">
        <f t="shared" si="5"/>
        <v>149</v>
      </c>
      <c r="B153" s="26">
        <f t="shared" si="4"/>
        <v>649.5916102</v>
      </c>
      <c r="C153" s="19">
        <f t="shared" si="1"/>
        <v>2.126593896</v>
      </c>
      <c r="D153" s="19">
        <f t="shared" si="2"/>
        <v>17.7034061</v>
      </c>
      <c r="E153" s="26">
        <f t="shared" si="3"/>
        <v>647.4650163</v>
      </c>
    </row>
    <row r="154">
      <c r="A154" s="16">
        <f t="shared" si="5"/>
        <v>150</v>
      </c>
      <c r="B154" s="26">
        <f t="shared" si="4"/>
        <v>627.6350163</v>
      </c>
      <c r="C154" s="19">
        <f t="shared" si="1"/>
        <v>2.054713722</v>
      </c>
      <c r="D154" s="19">
        <f t="shared" si="2"/>
        <v>17.77528628</v>
      </c>
      <c r="E154" s="26">
        <f t="shared" si="3"/>
        <v>625.5803026</v>
      </c>
    </row>
    <row r="155">
      <c r="A155" s="16">
        <f t="shared" si="5"/>
        <v>151</v>
      </c>
      <c r="B155" s="26">
        <f t="shared" si="4"/>
        <v>605.7503026</v>
      </c>
      <c r="C155" s="19">
        <f t="shared" si="1"/>
        <v>1.983068864</v>
      </c>
      <c r="D155" s="19">
        <f t="shared" si="2"/>
        <v>17.84693114</v>
      </c>
      <c r="E155" s="26">
        <f t="shared" si="3"/>
        <v>603.7672337</v>
      </c>
    </row>
    <row r="156">
      <c r="A156" s="16">
        <f t="shared" si="5"/>
        <v>152</v>
      </c>
      <c r="B156" s="26">
        <f t="shared" si="4"/>
        <v>583.9372337</v>
      </c>
      <c r="C156" s="19">
        <f t="shared" si="1"/>
        <v>1.911658552</v>
      </c>
      <c r="D156" s="19">
        <f t="shared" si="2"/>
        <v>17.91834145</v>
      </c>
      <c r="E156" s="26">
        <f t="shared" si="3"/>
        <v>582.0255752</v>
      </c>
    </row>
    <row r="157">
      <c r="A157" s="16">
        <f t="shared" si="5"/>
        <v>153</v>
      </c>
      <c r="B157" s="26">
        <f t="shared" si="4"/>
        <v>562.1955752</v>
      </c>
      <c r="C157" s="19">
        <f t="shared" si="1"/>
        <v>1.84048202</v>
      </c>
      <c r="D157" s="19">
        <f t="shared" si="2"/>
        <v>17.98951798</v>
      </c>
      <c r="E157" s="26">
        <f t="shared" si="3"/>
        <v>560.3550931</v>
      </c>
    </row>
    <row r="158">
      <c r="A158" s="16">
        <f t="shared" si="5"/>
        <v>154</v>
      </c>
      <c r="B158" s="26">
        <f t="shared" si="4"/>
        <v>540.5250931</v>
      </c>
      <c r="C158" s="19">
        <f t="shared" si="1"/>
        <v>1.769538501</v>
      </c>
      <c r="D158" s="19">
        <f t="shared" si="2"/>
        <v>18.0604615</v>
      </c>
      <c r="E158" s="26">
        <f t="shared" si="3"/>
        <v>538.7555546</v>
      </c>
    </row>
    <row r="159">
      <c r="A159" s="16">
        <f t="shared" si="5"/>
        <v>155</v>
      </c>
      <c r="B159" s="26">
        <f t="shared" si="4"/>
        <v>518.9255546</v>
      </c>
      <c r="C159" s="19">
        <f t="shared" si="1"/>
        <v>1.698827232</v>
      </c>
      <c r="D159" s="19">
        <f t="shared" si="2"/>
        <v>18.13117277</v>
      </c>
      <c r="E159" s="26">
        <f t="shared" si="3"/>
        <v>517.2267274</v>
      </c>
    </row>
    <row r="160">
      <c r="A160" s="16">
        <f t="shared" si="5"/>
        <v>156</v>
      </c>
      <c r="B160" s="26">
        <f t="shared" si="4"/>
        <v>497.3967274</v>
      </c>
      <c r="C160" s="19">
        <f t="shared" si="1"/>
        <v>1.628347454</v>
      </c>
      <c r="D160" s="19">
        <f t="shared" si="2"/>
        <v>18.20165255</v>
      </c>
      <c r="E160" s="26">
        <f t="shared" si="3"/>
        <v>495.7683799</v>
      </c>
    </row>
    <row r="161">
      <c r="A161" s="16">
        <f t="shared" si="5"/>
        <v>157</v>
      </c>
      <c r="B161" s="26">
        <f t="shared" si="4"/>
        <v>475.9383799</v>
      </c>
      <c r="C161" s="19">
        <f t="shared" si="1"/>
        <v>1.558098408</v>
      </c>
      <c r="D161" s="19">
        <f t="shared" si="2"/>
        <v>18.27190159</v>
      </c>
      <c r="E161" s="26">
        <f t="shared" si="3"/>
        <v>474.3802815</v>
      </c>
    </row>
    <row r="162">
      <c r="A162" s="16">
        <f t="shared" si="5"/>
        <v>158</v>
      </c>
      <c r="B162" s="26">
        <f t="shared" si="4"/>
        <v>454.5502815</v>
      </c>
      <c r="C162" s="19">
        <f t="shared" si="1"/>
        <v>1.48807934</v>
      </c>
      <c r="D162" s="19">
        <f t="shared" si="2"/>
        <v>18.34192066</v>
      </c>
      <c r="E162" s="26">
        <f t="shared" si="3"/>
        <v>453.0622022</v>
      </c>
    </row>
    <row r="163">
      <c r="A163" s="16">
        <f t="shared" si="5"/>
        <v>159</v>
      </c>
      <c r="B163" s="26">
        <f t="shared" si="4"/>
        <v>433.2322022</v>
      </c>
      <c r="C163" s="19">
        <f t="shared" si="1"/>
        <v>1.418289495</v>
      </c>
      <c r="D163" s="19">
        <f t="shared" si="2"/>
        <v>18.4117105</v>
      </c>
      <c r="E163" s="26">
        <f t="shared" si="3"/>
        <v>431.8139127</v>
      </c>
    </row>
    <row r="164">
      <c r="A164" s="16">
        <f t="shared" si="5"/>
        <v>160</v>
      </c>
      <c r="B164" s="26">
        <f t="shared" si="4"/>
        <v>411.9839127</v>
      </c>
      <c r="C164" s="19">
        <f t="shared" si="1"/>
        <v>1.348728125</v>
      </c>
      <c r="D164" s="19">
        <f t="shared" si="2"/>
        <v>18.48127188</v>
      </c>
      <c r="E164" s="26">
        <f t="shared" si="3"/>
        <v>410.6351846</v>
      </c>
    </row>
    <row r="165">
      <c r="A165" s="16">
        <f t="shared" si="5"/>
        <v>161</v>
      </c>
      <c r="B165" s="26">
        <f t="shared" si="4"/>
        <v>390.8051846</v>
      </c>
      <c r="C165" s="19">
        <f t="shared" si="1"/>
        <v>1.27939448</v>
      </c>
      <c r="D165" s="19">
        <f t="shared" si="2"/>
        <v>18.55060552</v>
      </c>
      <c r="E165" s="26">
        <f t="shared" si="3"/>
        <v>389.5257901</v>
      </c>
    </row>
    <row r="166">
      <c r="A166" s="16">
        <f t="shared" si="5"/>
        <v>162</v>
      </c>
      <c r="B166" s="26">
        <f t="shared" si="4"/>
        <v>369.6957901</v>
      </c>
      <c r="C166" s="19">
        <f t="shared" si="1"/>
        <v>1.210287815</v>
      </c>
      <c r="D166" s="19">
        <f t="shared" si="2"/>
        <v>18.61971218</v>
      </c>
      <c r="E166" s="26">
        <f t="shared" si="3"/>
        <v>368.4855023</v>
      </c>
    </row>
    <row r="167">
      <c r="A167" s="16">
        <f t="shared" si="5"/>
        <v>163</v>
      </c>
      <c r="B167" s="26">
        <f t="shared" si="4"/>
        <v>348.6555023</v>
      </c>
      <c r="C167" s="19">
        <f t="shared" si="1"/>
        <v>1.141407388</v>
      </c>
      <c r="D167" s="19">
        <f t="shared" si="2"/>
        <v>18.68859261</v>
      </c>
      <c r="E167" s="26">
        <f t="shared" si="3"/>
        <v>347.5140949</v>
      </c>
    </row>
    <row r="168">
      <c r="A168" s="16">
        <f t="shared" si="5"/>
        <v>164</v>
      </c>
      <c r="B168" s="26">
        <f t="shared" si="4"/>
        <v>327.6840949</v>
      </c>
      <c r="C168" s="19">
        <f t="shared" si="1"/>
        <v>1.072752457</v>
      </c>
      <c r="D168" s="19">
        <f t="shared" si="2"/>
        <v>18.75724754</v>
      </c>
      <c r="E168" s="26">
        <f t="shared" si="3"/>
        <v>326.6113424</v>
      </c>
    </row>
    <row r="169">
      <c r="A169" s="16">
        <f t="shared" si="5"/>
        <v>165</v>
      </c>
      <c r="B169" s="26">
        <f t="shared" si="4"/>
        <v>306.7813424</v>
      </c>
      <c r="C169" s="19">
        <f t="shared" si="1"/>
        <v>1.004322285</v>
      </c>
      <c r="D169" s="19">
        <f t="shared" si="2"/>
        <v>18.82567771</v>
      </c>
      <c r="E169" s="26">
        <f t="shared" si="3"/>
        <v>305.7770202</v>
      </c>
    </row>
    <row r="170">
      <c r="A170" s="16">
        <f t="shared" si="5"/>
        <v>166</v>
      </c>
      <c r="B170" s="26">
        <f t="shared" si="4"/>
        <v>285.9470202</v>
      </c>
      <c r="C170" s="19">
        <f t="shared" si="1"/>
        <v>0.9361161355</v>
      </c>
      <c r="D170" s="19">
        <f t="shared" si="2"/>
        <v>18.89388386</v>
      </c>
      <c r="E170" s="26">
        <f t="shared" si="3"/>
        <v>285.010904</v>
      </c>
    </row>
    <row r="171">
      <c r="A171" s="16">
        <f t="shared" si="5"/>
        <v>167</v>
      </c>
      <c r="B171" s="26">
        <f t="shared" si="4"/>
        <v>265.180904</v>
      </c>
      <c r="C171" s="19">
        <f t="shared" si="1"/>
        <v>0.868133275</v>
      </c>
      <c r="D171" s="19">
        <f t="shared" si="2"/>
        <v>18.96186673</v>
      </c>
      <c r="E171" s="26">
        <f t="shared" si="3"/>
        <v>264.3127707</v>
      </c>
    </row>
    <row r="172">
      <c r="A172" s="16">
        <f t="shared" si="5"/>
        <v>168</v>
      </c>
      <c r="B172" s="26">
        <f t="shared" si="4"/>
        <v>244.4827707</v>
      </c>
      <c r="C172" s="19">
        <f t="shared" si="1"/>
        <v>0.8003729726</v>
      </c>
      <c r="D172" s="19">
        <f t="shared" si="2"/>
        <v>19.02962703</v>
      </c>
      <c r="E172" s="26">
        <f t="shared" si="3"/>
        <v>243.6823978</v>
      </c>
    </row>
    <row r="173">
      <c r="A173" s="16">
        <f t="shared" si="5"/>
        <v>169</v>
      </c>
      <c r="B173" s="26">
        <f t="shared" si="4"/>
        <v>223.8523978</v>
      </c>
      <c r="C173" s="19">
        <f t="shared" si="1"/>
        <v>0.7328344999</v>
      </c>
      <c r="D173" s="19">
        <f t="shared" si="2"/>
        <v>19.0971655</v>
      </c>
      <c r="E173" s="26">
        <f t="shared" si="3"/>
        <v>223.1195633</v>
      </c>
    </row>
    <row r="174">
      <c r="A174" s="16">
        <f t="shared" si="5"/>
        <v>170</v>
      </c>
      <c r="B174" s="26">
        <f t="shared" si="4"/>
        <v>203.2895633</v>
      </c>
      <c r="C174" s="19">
        <f t="shared" si="1"/>
        <v>0.6655171306</v>
      </c>
      <c r="D174" s="19">
        <f t="shared" si="2"/>
        <v>19.16448287</v>
      </c>
      <c r="E174" s="26">
        <f t="shared" si="3"/>
        <v>202.6240461</v>
      </c>
    </row>
    <row r="175">
      <c r="A175" s="16">
        <f t="shared" si="5"/>
        <v>171</v>
      </c>
      <c r="B175" s="26">
        <f t="shared" si="4"/>
        <v>182.7940461</v>
      </c>
      <c r="C175" s="19">
        <f t="shared" si="1"/>
        <v>0.5984201408</v>
      </c>
      <c r="D175" s="19">
        <f t="shared" si="2"/>
        <v>19.23157986</v>
      </c>
      <c r="E175" s="26">
        <f t="shared" si="3"/>
        <v>182.195626</v>
      </c>
    </row>
    <row r="176">
      <c r="A176" s="16">
        <f t="shared" si="5"/>
        <v>172</v>
      </c>
      <c r="B176" s="26">
        <f t="shared" si="4"/>
        <v>162.365626</v>
      </c>
      <c r="C176" s="19">
        <f t="shared" si="1"/>
        <v>0.5315428091</v>
      </c>
      <c r="D176" s="19">
        <f t="shared" si="2"/>
        <v>19.29845719</v>
      </c>
      <c r="E176" s="26">
        <f t="shared" si="3"/>
        <v>161.8340832</v>
      </c>
    </row>
    <row r="177">
      <c r="A177" s="16">
        <f t="shared" si="5"/>
        <v>173</v>
      </c>
      <c r="B177" s="26">
        <f t="shared" si="4"/>
        <v>142.0040832</v>
      </c>
      <c r="C177" s="19">
        <f t="shared" si="1"/>
        <v>0.4648844164</v>
      </c>
      <c r="D177" s="19">
        <f t="shared" si="2"/>
        <v>19.36511558</v>
      </c>
      <c r="E177" s="26">
        <f t="shared" si="3"/>
        <v>141.5391988</v>
      </c>
    </row>
    <row r="178">
      <c r="A178" s="16">
        <f t="shared" si="5"/>
        <v>174</v>
      </c>
      <c r="B178" s="26">
        <f t="shared" si="4"/>
        <v>121.7091988</v>
      </c>
      <c r="C178" s="19">
        <f t="shared" si="1"/>
        <v>0.3984442459</v>
      </c>
      <c r="D178" s="19">
        <f t="shared" si="2"/>
        <v>19.43155575</v>
      </c>
      <c r="E178" s="26">
        <f t="shared" si="3"/>
        <v>121.3107545</v>
      </c>
    </row>
    <row r="179">
      <c r="A179" s="16">
        <f t="shared" si="5"/>
        <v>175</v>
      </c>
      <c r="B179" s="26">
        <f t="shared" si="4"/>
        <v>101.4807545</v>
      </c>
      <c r="C179" s="19">
        <f t="shared" si="1"/>
        <v>0.3322215832</v>
      </c>
      <c r="D179" s="19">
        <f t="shared" si="2"/>
        <v>19.49777842</v>
      </c>
      <c r="E179" s="26">
        <f t="shared" si="3"/>
        <v>101.1485329</v>
      </c>
    </row>
    <row r="180">
      <c r="A180" s="16">
        <f t="shared" si="5"/>
        <v>176</v>
      </c>
      <c r="B180" s="26">
        <f t="shared" si="4"/>
        <v>81.31853294</v>
      </c>
      <c r="C180" s="19">
        <f t="shared" si="1"/>
        <v>0.2662157163</v>
      </c>
      <c r="D180" s="19">
        <f t="shared" si="2"/>
        <v>19.56378428</v>
      </c>
      <c r="E180" s="26">
        <f t="shared" si="3"/>
        <v>81.05231723</v>
      </c>
    </row>
    <row r="181">
      <c r="A181" s="16">
        <f t="shared" si="5"/>
        <v>177</v>
      </c>
      <c r="B181" s="26">
        <f t="shared" si="4"/>
        <v>61.22231723</v>
      </c>
      <c r="C181" s="19">
        <f t="shared" si="1"/>
        <v>0.2004259355</v>
      </c>
      <c r="D181" s="19">
        <f t="shared" si="2"/>
        <v>19.62957406</v>
      </c>
      <c r="E181" s="26">
        <f t="shared" si="3"/>
        <v>61.02189129</v>
      </c>
    </row>
    <row r="182">
      <c r="A182" s="16">
        <f t="shared" si="5"/>
        <v>178</v>
      </c>
      <c r="B182" s="26">
        <f t="shared" si="4"/>
        <v>41.19189129</v>
      </c>
      <c r="C182" s="19">
        <f t="shared" si="1"/>
        <v>0.1348515332</v>
      </c>
      <c r="D182" s="19">
        <f t="shared" si="2"/>
        <v>19.69514847</v>
      </c>
      <c r="E182" s="26">
        <f t="shared" si="3"/>
        <v>41.05703976</v>
      </c>
    </row>
    <row r="183">
      <c r="A183" s="16">
        <f t="shared" si="5"/>
        <v>179</v>
      </c>
      <c r="B183" s="26">
        <f t="shared" si="4"/>
        <v>21.22703976</v>
      </c>
      <c r="C183" s="19">
        <f t="shared" si="1"/>
        <v>0.06949180452</v>
      </c>
      <c r="D183" s="19">
        <f t="shared" si="2"/>
        <v>19.7605082</v>
      </c>
      <c r="E183" s="26">
        <f t="shared" si="3"/>
        <v>21.15754795</v>
      </c>
    </row>
    <row r="184">
      <c r="A184" s="16">
        <f t="shared" si="5"/>
        <v>180</v>
      </c>
      <c r="B184" s="26">
        <f t="shared" si="4"/>
        <v>1.327547955</v>
      </c>
      <c r="C184" s="19">
        <f t="shared" si="1"/>
        <v>0.004346046552</v>
      </c>
      <c r="D184" s="19">
        <f t="shared" si="2"/>
        <v>19.82565395</v>
      </c>
      <c r="E184" s="26">
        <f t="shared" si="3"/>
        <v>1.323201908</v>
      </c>
    </row>
  </sheetData>
  <drawing r:id="rId1"/>
</worksheet>
</file>